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 lockWindows="1"/>
  <bookViews>
    <workbookView showSheetTabs="0" xWindow="240" yWindow="105" windowWidth="19995" windowHeight="7935" activeTab="3"/>
  </bookViews>
  <sheets>
    <sheet name="Accueil" sheetId="7" r:id="rId1"/>
    <sheet name="Pas_à_Pas" sheetId="3" r:id="rId2"/>
    <sheet name="Planning_commercial" sheetId="5" r:id="rId3"/>
    <sheet name="Prévision_NPD" sheetId="4" r:id="rId4"/>
    <sheet name="Coef_Saisonnier" sheetId="6" r:id="rId5"/>
  </sheets>
  <definedNames>
    <definedName name="_xlnm._FilterDatabase" localSheetId="2" hidden="1">Planning_commercial!$B$22:$J$36</definedName>
    <definedName name="TRIM1">Coef_Saisonnier!$D$21</definedName>
    <definedName name="TRIM2">Coef_Saisonnier!$E$21</definedName>
    <definedName name="TRIM3">Coef_Saisonnier!$F$21</definedName>
    <definedName name="TRIM4">Coef_Saisonnier!$G$21</definedName>
    <definedName name="VMH">Prévision_NPD!$D$14</definedName>
    <definedName name="_xlnm.Print_Area" localSheetId="4">Coef_Saisonnier!$B$1:$I$35</definedName>
    <definedName name="_xlnm.Print_Area" localSheetId="1">Pas_à_Pas!$C$1:$P$42</definedName>
    <definedName name="_xlnm.Print_Area" localSheetId="2">Planning_commercial!$B$1:$J$44</definedName>
    <definedName name="_xlnm.Print_Area" localSheetId="3">Prévision_NPD!$B$1:$J$55</definedName>
  </definedNames>
  <calcPr calcId="125725"/>
</workbook>
</file>

<file path=xl/calcChain.xml><?xml version="1.0" encoding="utf-8"?>
<calcChain xmlns="http://schemas.openxmlformats.org/spreadsheetml/2006/main">
  <c r="H16" i="6"/>
  <c r="E19" s="1"/>
  <c r="H17"/>
  <c r="F20" s="1"/>
  <c r="H15"/>
  <c r="F18" s="1"/>
  <c r="H18" i="4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17"/>
  <c r="D8" i="6"/>
  <c r="D7"/>
  <c r="D6"/>
  <c r="D5"/>
  <c r="G3"/>
  <c r="H3" i="4"/>
  <c r="D13"/>
  <c r="D12"/>
  <c r="D11"/>
  <c r="D10"/>
  <c r="D7"/>
  <c r="D8"/>
  <c r="D6"/>
  <c r="D5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17"/>
  <c r="E24" i="5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3"/>
  <c r="G18" i="4" l="1"/>
  <c r="D19" i="6"/>
  <c r="G20"/>
  <c r="E20"/>
  <c r="F19"/>
  <c r="G18"/>
  <c r="E18"/>
  <c r="D18"/>
  <c r="D21" s="1"/>
  <c r="D20"/>
  <c r="G19"/>
  <c r="I37" i="4"/>
  <c r="I35"/>
  <c r="I33"/>
  <c r="I31"/>
  <c r="I29"/>
  <c r="I27"/>
  <c r="I25"/>
  <c r="I23"/>
  <c r="I21"/>
  <c r="I19"/>
  <c r="I18"/>
  <c r="G37"/>
  <c r="J37" s="1"/>
  <c r="G35"/>
  <c r="J35" s="1"/>
  <c r="G33"/>
  <c r="G31"/>
  <c r="G29"/>
  <c r="G27"/>
  <c r="J27" s="1"/>
  <c r="G25"/>
  <c r="G23"/>
  <c r="G21"/>
  <c r="J21" s="1"/>
  <c r="G19"/>
  <c r="I38"/>
  <c r="I36"/>
  <c r="I34"/>
  <c r="I32"/>
  <c r="I30"/>
  <c r="I28"/>
  <c r="I26"/>
  <c r="I24"/>
  <c r="I22"/>
  <c r="I20"/>
  <c r="I17"/>
  <c r="G17"/>
  <c r="G38"/>
  <c r="J38" s="1"/>
  <c r="G36"/>
  <c r="J36" s="1"/>
  <c r="G34"/>
  <c r="J34" s="1"/>
  <c r="G32"/>
  <c r="J32" s="1"/>
  <c r="G30"/>
  <c r="J30" s="1"/>
  <c r="G28"/>
  <c r="J28" s="1"/>
  <c r="G26"/>
  <c r="J26" s="1"/>
  <c r="G24"/>
  <c r="J24" s="1"/>
  <c r="G22"/>
  <c r="J22" s="1"/>
  <c r="G20"/>
  <c r="J20" s="1"/>
  <c r="J29"/>
  <c r="J25" l="1"/>
  <c r="J33"/>
  <c r="J23"/>
  <c r="J31"/>
  <c r="J19"/>
  <c r="J17"/>
  <c r="J18"/>
  <c r="G21" i="6"/>
  <c r="D34" s="1"/>
  <c r="F21"/>
  <c r="E52" i="4" s="1"/>
  <c r="E21" i="6"/>
  <c r="E46" i="4"/>
  <c r="E45"/>
  <c r="E44"/>
  <c r="E51"/>
  <c r="E54"/>
  <c r="D26" i="6"/>
  <c r="D24"/>
  <c r="D25"/>
  <c r="D30" l="1"/>
  <c r="E53" i="4"/>
  <c r="D35" i="6"/>
  <c r="E50" i="4"/>
  <c r="D32" i="6"/>
  <c r="J39" i="4"/>
  <c r="D33" i="6"/>
  <c r="E55" i="4"/>
  <c r="D31" i="6"/>
  <c r="E48" i="4"/>
  <c r="E47"/>
  <c r="D29" i="6"/>
  <c r="E49" i="4"/>
  <c r="D28" i="6"/>
  <c r="D27"/>
  <c r="G44" i="4" l="1"/>
  <c r="D44"/>
  <c r="D54"/>
  <c r="G54" s="1"/>
  <c r="D50"/>
  <c r="G50" s="1"/>
  <c r="D45"/>
  <c r="G45" s="1"/>
  <c r="D51"/>
  <c r="G51" s="1"/>
  <c r="D52"/>
  <c r="G52" s="1"/>
  <c r="D49"/>
  <c r="G49" s="1"/>
  <c r="D46"/>
  <c r="G46" s="1"/>
  <c r="D47"/>
  <c r="D53"/>
  <c r="G53" s="1"/>
  <c r="D48"/>
  <c r="G48" s="1"/>
  <c r="D55"/>
  <c r="G55" s="1"/>
  <c r="G47"/>
</calcChain>
</file>

<file path=xl/sharedStrings.xml><?xml version="1.0" encoding="utf-8"?>
<sst xmlns="http://schemas.openxmlformats.org/spreadsheetml/2006/main" count="351" uniqueCount="169">
  <si>
    <t>Enseigne</t>
  </si>
  <si>
    <t>Centrale</t>
  </si>
  <si>
    <t>Nb_Magasins</t>
  </si>
  <si>
    <t>Type</t>
  </si>
  <si>
    <t>HM</t>
  </si>
  <si>
    <t>SM</t>
  </si>
  <si>
    <t>VMH</t>
  </si>
  <si>
    <t>DN THEORIQUE</t>
  </si>
  <si>
    <t xml:space="preserve">PREVISION </t>
  </si>
  <si>
    <t>SEMAINE DE REFERENCEMENT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</si>
  <si>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</si>
  <si>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</si>
  <si>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</si>
  <si>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</si>
  <si>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</si>
  <si>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</si>
  <si>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</si>
  <si>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</si>
  <si>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</si>
  <si>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</si>
  <si>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</si>
  <si>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</si>
  <si>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Semaine de référencement</t>
  </si>
  <si>
    <t>CODE ARTICLE</t>
  </si>
  <si>
    <t>Volume_Estimé</t>
  </si>
  <si>
    <t>TOTAL</t>
  </si>
  <si>
    <t>Mois</t>
  </si>
  <si>
    <t>FORMAT</t>
  </si>
  <si>
    <t>MARQUE</t>
  </si>
  <si>
    <t>REFERENCEMENT DE PRODUIT</t>
  </si>
  <si>
    <t>LIBELLE PRODUIT</t>
  </si>
  <si>
    <t>Mois de référencement</t>
  </si>
  <si>
    <t>CATEGORIE MVT_ASSORTIMENT</t>
  </si>
  <si>
    <t>Commentaire</t>
  </si>
  <si>
    <t>légende:</t>
  </si>
  <si>
    <t>A remplir</t>
  </si>
  <si>
    <t>Liste des semaines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</si>
  <si>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</si>
  <si>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</si>
  <si>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</si>
  <si>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</si>
  <si>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</si>
  <si>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</si>
  <si>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</si>
  <si>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</si>
  <si>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</si>
  <si>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</si>
  <si>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</si>
  <si>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</si>
  <si>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</si>
  <si>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</si>
  <si>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</si>
  <si>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</si>
  <si>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</si>
  <si>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</si>
  <si>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</si>
  <si>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</si>
  <si>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</si>
  <si>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</si>
  <si>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</si>
  <si>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</si>
  <si>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</si>
  <si>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</si>
  <si>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</si>
  <si>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</si>
  <si>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</si>
  <si>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</si>
  <si>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</si>
  <si>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</si>
  <si>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</si>
  <si>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</si>
  <si>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</si>
  <si>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</si>
  <si>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</si>
  <si>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</si>
  <si>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</si>
  <si>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</si>
  <si>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</si>
  <si>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</si>
  <si>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</si>
  <si>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</si>
  <si>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</si>
  <si>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</si>
  <si>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</si>
  <si>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</si>
  <si>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</si>
  <si>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</si>
  <si>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</si>
  <si>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</si>
  <si>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Illimité</t>
  </si>
  <si>
    <t>DEBUT REFERENCEMENT</t>
  </si>
  <si>
    <t>FIN REFERENCEMENT</t>
  </si>
  <si>
    <t>SEMAINE_ATO (disponibilité usine)</t>
  </si>
  <si>
    <t>PLANNING DE REFERENCEMENT FOURNI PAR LE COMMERCIAL</t>
  </si>
  <si>
    <t>Mise à jour</t>
  </si>
  <si>
    <t>Début_Référencement</t>
  </si>
  <si>
    <t>Fin_Référencement</t>
  </si>
  <si>
    <t>Mois référencement</t>
  </si>
  <si>
    <t>Combi1</t>
  </si>
  <si>
    <t xml:space="preserve">Utilité </t>
  </si>
  <si>
    <t>Coef _saisonnier</t>
  </si>
  <si>
    <t>FORMAT DE REFERENCE</t>
  </si>
  <si>
    <t>Année</t>
  </si>
  <si>
    <t>Trimestre 1</t>
  </si>
  <si>
    <t>Trimestre 2</t>
  </si>
  <si>
    <t>Trimestre 3</t>
  </si>
  <si>
    <t>Trimestre 4</t>
  </si>
  <si>
    <t>FAMILLE DE REFERENCE</t>
  </si>
  <si>
    <t>LIBELLE NOUVEAU PRODUIT</t>
  </si>
  <si>
    <t xml:space="preserve">Etapes </t>
  </si>
  <si>
    <t>2- Calculer le coefficient de saisonnalité du nouveau produit</t>
  </si>
  <si>
    <t>Ce calcul est basé sur un historique de 3 ans maximum ou 2 ans minimum ( pour des raisons d'homogénéité d l'historique)</t>
  </si>
  <si>
    <t xml:space="preserve">Le principe </t>
  </si>
  <si>
    <t>Si le nouveau produit appartient à un format déjà existant, isncrire les ventes au trimestre de ce format sur les 3 années antérieures</t>
  </si>
  <si>
    <t>Les données étant renseignées, l'outil calcule automatiquement le coefficient de saisonnalité</t>
  </si>
  <si>
    <t>Pour chaque innovation, il est impératif de créer un classeur à partir du modèle existant et de le sauvegarder sous le format suivant : NPD_Calculator_NOMDUPRODUIT</t>
  </si>
  <si>
    <t>Principe</t>
  </si>
  <si>
    <t>Chaque fichier ainsi créé est archivé et peut être consulté de manière illimitée pour intégration dans les systèmes ou pour analyse</t>
  </si>
  <si>
    <t>Outil valable autant pour les référencements saisionniers que pour les référencements permanents ( switchs de produits non  compris)</t>
  </si>
  <si>
    <t>1- Remplir le planning de référencement à partir des informations commerciales.</t>
  </si>
  <si>
    <t>Soit le fichier est envoyé aux commerciaux en l'état et ils ne renseignent que la partie "Planning commercial" ( l'accès aux autres onglets étant protégé)</t>
  </si>
  <si>
    <t>Soit le fichier est renseigné par le prévisionniste sur la base des informations mensuelles ou hebdomadaires  fournies par les commerciaux</t>
  </si>
  <si>
    <t>Préalable</t>
  </si>
  <si>
    <t>Faciliter l'estimation des volumes de référencement pour un nouveau produit référencé</t>
  </si>
  <si>
    <t>Avant toute utilisation il convient de renseigner et de faire valider par les commerciaux le nombre d'enseignes par centrale; 
le nombre de magasins par enseigne et le type d'enseigne correspondant (HM ou SM)</t>
  </si>
  <si>
    <t>Si le nouveau produit n'appartient pas à un format existant ou s'il n'existe pas d'historique important, 
on peut focaliser l'analyse sur la famille de produit à laquelle appartient le produit</t>
  </si>
  <si>
    <t>PREVISION CALCULEE</t>
  </si>
  <si>
    <t>3- Renseigner les VMH fournies par le marketing dans l'onglet "Prévision calculée"</t>
  </si>
  <si>
    <t xml:space="preserve">INTRO NPD_CALCULATOR </t>
  </si>
  <si>
    <t>Ce coefficient permet de déterminer le poids de chaque trimestre sur l'année, ce qui permet de rendre cohérente la répartition de la prévision sur les différents mois</t>
  </si>
  <si>
    <t>Coef saisonnier N-2</t>
  </si>
  <si>
    <t>Coef saisonnier N-1</t>
  </si>
  <si>
    <t>Coef saisonnier N</t>
  </si>
  <si>
    <t>Saisonnalité</t>
  </si>
  <si>
    <t>SAISONNALITE DU PRODUIT</t>
  </si>
  <si>
    <t>PREVISION</t>
  </si>
  <si>
    <t>A)  Le nombre de magasins par enseigne</t>
  </si>
  <si>
    <t>B) La DN théorique escomptée par enseigne ( Taux de présence dans les magasins)</t>
  </si>
  <si>
    <t xml:space="preserve">Les informations à receuillir sont de trois ordres : </t>
  </si>
  <si>
    <t>C) Les dates de début de référencement et de fin de référencement  prévues</t>
  </si>
  <si>
    <t>NB : en cas de référencement permanent choisir "Illimitée" pour la date de fin de référencment prévue</t>
  </si>
  <si>
    <t>CENTRALE1</t>
  </si>
  <si>
    <t>CENTRALE2</t>
  </si>
  <si>
    <t>CENTRALE3</t>
  </si>
  <si>
    <t>CENTRALE4</t>
  </si>
  <si>
    <t>CENTRALE5</t>
  </si>
  <si>
    <t>CENTRALE6</t>
  </si>
  <si>
    <t>Enseigne 1</t>
  </si>
  <si>
    <t>Enseigne 2</t>
  </si>
  <si>
    <t>Enseigne 3</t>
  </si>
  <si>
    <t>Enseigne 4</t>
  </si>
  <si>
    <t>Enseigne 5</t>
  </si>
  <si>
    <t>Enseigne 6</t>
  </si>
  <si>
    <t>Enseigne 7</t>
  </si>
  <si>
    <t>Enseigne 8</t>
  </si>
  <si>
    <t>Enseigne 9</t>
  </si>
  <si>
    <t>Enseigne 10</t>
  </si>
  <si>
    <t>Enseigne 11</t>
  </si>
  <si>
    <t>Enseigne 12</t>
  </si>
  <si>
    <t>Enseigne 13</t>
  </si>
  <si>
    <t>Enseigne 14</t>
  </si>
  <si>
    <t>Enseigne 15</t>
  </si>
  <si>
    <t>Enseigne 16</t>
  </si>
  <si>
    <t>Enseigne 17</t>
  </si>
  <si>
    <t>Enseigne 18</t>
  </si>
  <si>
    <t>Enseigne 19</t>
  </si>
  <si>
    <t>Enseigne 20</t>
  </si>
  <si>
    <t>Enseigne 21</t>
  </si>
  <si>
    <t>Enseigne 22</t>
  </si>
</sst>
</file>

<file path=xl/styles.xml><?xml version="1.0" encoding="utf-8"?>
<styleSheet xmlns="http://schemas.openxmlformats.org/spreadsheetml/2006/main">
  <numFmts count="2">
    <numFmt numFmtId="164" formatCode="&quot;S&quot;0"/>
    <numFmt numFmtId="165" formatCode="0.00000"/>
  </numFmts>
  <fonts count="26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0"/>
      <name val="Tw Cen MT"/>
      <family val="2"/>
    </font>
    <font>
      <sz val="11"/>
      <color theme="1"/>
      <name val="Tw Cen MT"/>
      <family val="2"/>
    </font>
    <font>
      <sz val="10"/>
      <color theme="1"/>
      <name val="Tw Cen MT"/>
      <family val="2"/>
    </font>
    <font>
      <sz val="24"/>
      <color theme="1"/>
      <name val="Tw Cen MT Condensed Extra Bold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0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Tw Cen MT Condensed Extra Bold"/>
      <family val="2"/>
    </font>
    <font>
      <sz val="24"/>
      <name val="Tw Cen MT Condensed Extra Bold"/>
      <family val="2"/>
    </font>
    <font>
      <sz val="20"/>
      <name val="Tw Cen MT Condensed Extra Bold"/>
      <family val="2"/>
    </font>
    <font>
      <sz val="10"/>
      <name val="Tw Cen MT"/>
      <family val="2"/>
    </font>
    <font>
      <sz val="12"/>
      <name val="Tw Cen MT"/>
      <family val="2"/>
    </font>
    <font>
      <b/>
      <sz val="12"/>
      <name val="Tw Cen MT"/>
      <family val="2"/>
    </font>
    <font>
      <b/>
      <sz val="8"/>
      <color theme="0" tint="-0.249977111117893"/>
      <name val="Tw Cen MT"/>
      <family val="2"/>
    </font>
    <font>
      <b/>
      <sz val="10"/>
      <color theme="0" tint="-0.249977111117893"/>
      <name val="Tw Cen MT"/>
      <family val="2"/>
    </font>
    <font>
      <b/>
      <u/>
      <sz val="12"/>
      <name val="Tw Cen MT"/>
      <family val="2"/>
    </font>
    <font>
      <sz val="10"/>
      <color theme="0" tint="-0.249977111117893"/>
      <name val="Tw Cen MT"/>
      <family val="2"/>
    </font>
    <font>
      <sz val="10"/>
      <color theme="2" tint="-9.9978637043366805E-2"/>
      <name val="Tw Cen MT"/>
      <family val="2"/>
    </font>
    <font>
      <b/>
      <sz val="11"/>
      <color theme="7" tint="-0.249977111117893"/>
      <name val="Tw Cen MT"/>
      <family val="2"/>
    </font>
    <font>
      <sz val="11"/>
      <color theme="1" tint="0.499984740745262"/>
      <name val="Tw Cen MT"/>
      <family val="2"/>
    </font>
    <font>
      <i/>
      <sz val="11"/>
      <color theme="1"/>
      <name val="Tw Cen MT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4" fillId="4" borderId="0" xfId="0" applyFont="1" applyFill="1" applyBorder="1" applyAlignment="1"/>
    <xf numFmtId="3" fontId="5" fillId="0" borderId="1" xfId="0" applyNumberFormat="1" applyFont="1" applyBorder="1" applyAlignment="1">
      <alignment horizontal="center"/>
    </xf>
    <xf numFmtId="0" fontId="7" fillId="5" borderId="4" xfId="0" applyFont="1" applyFill="1" applyBorder="1"/>
    <xf numFmtId="0" fontId="7" fillId="5" borderId="4" xfId="0" applyFont="1" applyFill="1" applyBorder="1" applyAlignment="1"/>
    <xf numFmtId="164" fontId="1" fillId="4" borderId="0" xfId="0" applyNumberFormat="1" applyFont="1" applyFill="1" applyAlignment="1">
      <alignment horizontal="center"/>
    </xf>
    <xf numFmtId="0" fontId="11" fillId="0" borderId="0" xfId="1" applyFont="1" applyFill="1" applyBorder="1" applyAlignment="1"/>
    <xf numFmtId="0" fontId="10" fillId="0" borderId="0" xfId="1" applyAlignment="1"/>
    <xf numFmtId="0" fontId="10" fillId="0" borderId="0" xfId="1" applyAlignment="1">
      <alignment horizontal="center"/>
    </xf>
    <xf numFmtId="0" fontId="1" fillId="4" borderId="0" xfId="0" applyFont="1" applyFill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9" fillId="12" borderId="4" xfId="0" applyFont="1" applyFill="1" applyBorder="1"/>
    <xf numFmtId="0" fontId="9" fillId="5" borderId="4" xfId="0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9" fillId="11" borderId="3" xfId="0" applyFont="1" applyFill="1" applyBorder="1"/>
    <xf numFmtId="0" fontId="9" fillId="6" borderId="4" xfId="0" applyFont="1" applyFill="1" applyBorder="1"/>
    <xf numFmtId="14" fontId="7" fillId="8" borderId="4" xfId="0" applyNumberFormat="1" applyFont="1" applyFill="1" applyBorder="1" applyAlignment="1"/>
    <xf numFmtId="0" fontId="14" fillId="12" borderId="0" xfId="1" applyFont="1" applyFill="1" applyBorder="1" applyAlignment="1"/>
    <xf numFmtId="0" fontId="15" fillId="0" borderId="0" xfId="1" applyFont="1" applyBorder="1" applyAlignment="1"/>
    <xf numFmtId="0" fontId="15" fillId="0" borderId="0" xfId="1" applyFont="1" applyFill="1" applyBorder="1" applyAlignment="1"/>
    <xf numFmtId="0" fontId="15" fillId="0" borderId="0" xfId="1" applyFont="1" applyBorder="1" applyAlignment="1">
      <alignment horizontal="center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/>
    <xf numFmtId="0" fontId="16" fillId="0" borderId="0" xfId="1" applyFont="1" applyAlignment="1"/>
    <xf numFmtId="0" fontId="16" fillId="0" borderId="3" xfId="1" applyFont="1" applyBorder="1" applyAlignment="1">
      <alignment horizontal="center"/>
    </xf>
    <xf numFmtId="0" fontId="10" fillId="5" borderId="0" xfId="1" applyFill="1" applyAlignment="1"/>
    <xf numFmtId="0" fontId="5" fillId="5" borderId="0" xfId="0" applyFont="1" applyFill="1"/>
    <xf numFmtId="0" fontId="5" fillId="0" borderId="2" xfId="0" applyFon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8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3" fillId="14" borderId="4" xfId="0" applyFont="1" applyFill="1" applyBorder="1"/>
    <xf numFmtId="0" fontId="8" fillId="2" borderId="2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13" borderId="3" xfId="1" applyFont="1" applyFill="1" applyBorder="1" applyAlignment="1">
      <alignment horizontal="center"/>
    </xf>
    <xf numFmtId="0" fontId="17" fillId="5" borderId="1" xfId="1" applyFont="1" applyFill="1" applyBorder="1" applyAlignment="1">
      <alignment horizontal="center"/>
    </xf>
    <xf numFmtId="0" fontId="13" fillId="12" borderId="0" xfId="1" applyFont="1" applyFill="1" applyBorder="1" applyAlignment="1"/>
    <xf numFmtId="0" fontId="12" fillId="12" borderId="0" xfId="1" applyFont="1" applyFill="1" applyBorder="1" applyAlignment="1"/>
    <xf numFmtId="0" fontId="10" fillId="12" borderId="0" xfId="1" applyFont="1" applyFill="1" applyAlignment="1"/>
    <xf numFmtId="2" fontId="3" fillId="9" borderId="1" xfId="0" applyNumberFormat="1" applyFont="1" applyFill="1" applyBorder="1" applyAlignment="1">
      <alignment horizontal="center"/>
    </xf>
    <xf numFmtId="0" fontId="9" fillId="10" borderId="4" xfId="0" applyFont="1" applyFill="1" applyBorder="1"/>
    <xf numFmtId="0" fontId="9" fillId="5" borderId="4" xfId="0" applyFont="1" applyFill="1" applyBorder="1" applyAlignment="1" applyProtection="1">
      <alignment horizontal="center"/>
      <protection locked="0" hidden="1"/>
    </xf>
    <xf numFmtId="14" fontId="7" fillId="8" borderId="4" xfId="0" applyNumberFormat="1" applyFont="1" applyFill="1" applyBorder="1" applyAlignment="1" applyProtection="1"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3" fontId="5" fillId="0" borderId="1" xfId="0" applyNumberFormat="1" applyFont="1" applyBorder="1" applyAlignment="1" applyProtection="1">
      <alignment horizontal="center"/>
      <protection locked="0" hidden="1"/>
    </xf>
    <xf numFmtId="0" fontId="5" fillId="0" borderId="1" xfId="0" applyNumberFormat="1" applyFont="1" applyBorder="1" applyAlignment="1">
      <alignment horizontal="center"/>
    </xf>
    <xf numFmtId="0" fontId="10" fillId="4" borderId="0" xfId="1" applyFill="1" applyAlignment="1"/>
    <xf numFmtId="0" fontId="4" fillId="4" borderId="0" xfId="0" applyFont="1" applyFill="1"/>
    <xf numFmtId="0" fontId="0" fillId="4" borderId="0" xfId="0" applyFill="1"/>
    <xf numFmtId="0" fontId="0" fillId="5" borderId="0" xfId="0" applyFill="1"/>
    <xf numFmtId="0" fontId="4" fillId="5" borderId="0" xfId="0" applyFont="1" applyFill="1"/>
    <xf numFmtId="0" fontId="23" fillId="5" borderId="0" xfId="0" applyFont="1" applyFill="1"/>
    <xf numFmtId="0" fontId="0" fillId="15" borderId="0" xfId="0" applyFill="1"/>
    <xf numFmtId="0" fontId="24" fillId="5" borderId="0" xfId="0" applyFont="1" applyFill="1"/>
    <xf numFmtId="165" fontId="2" fillId="4" borderId="0" xfId="0" applyNumberFormat="1" applyFont="1" applyFill="1"/>
    <xf numFmtId="0" fontId="5" fillId="0" borderId="1" xfId="0" applyFont="1" applyBorder="1" applyAlignment="1" applyProtection="1">
      <alignment horizontal="center"/>
    </xf>
    <xf numFmtId="0" fontId="25" fillId="5" borderId="0" xfId="0" applyFont="1" applyFill="1"/>
    <xf numFmtId="0" fontId="8" fillId="5" borderId="0" xfId="0" applyFont="1" applyFill="1" applyAlignment="1">
      <alignment horizontal="left" wrapText="1"/>
    </xf>
    <xf numFmtId="0" fontId="13" fillId="12" borderId="0" xfId="1" applyFont="1" applyFill="1" applyBorder="1" applyAlignment="1">
      <alignment horizontal="center"/>
    </xf>
    <xf numFmtId="0" fontId="4" fillId="5" borderId="0" xfId="0" applyFont="1" applyFill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 hidden="1"/>
    </xf>
    <xf numFmtId="0" fontId="3" fillId="16" borderId="1" xfId="0" applyFont="1" applyFill="1" applyBorder="1" applyAlignment="1" applyProtection="1">
      <alignment horizontal="center"/>
      <protection locked="0" hidden="1"/>
    </xf>
    <xf numFmtId="1" fontId="9" fillId="7" borderId="4" xfId="0" applyNumberFormat="1" applyFont="1" applyFill="1" applyBorder="1" applyAlignment="1" applyProtection="1">
      <alignment horizontal="center"/>
      <protection locked="0" hidden="1"/>
    </xf>
  </cellXfs>
  <cellStyles count="2">
    <cellStyle name="Normal" xfId="0" builtinId="0"/>
    <cellStyle name="Normal 2" xfId="1"/>
  </cellStyles>
  <dxfs count="1">
    <dxf>
      <fill>
        <patternFill>
          <bgColor theme="5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ef_Saisonnier!A1"/><Relationship Id="rId2" Type="http://schemas.openxmlformats.org/officeDocument/2006/relationships/hyperlink" Target="#Planning_commercial!A1"/><Relationship Id="rId1" Type="http://schemas.openxmlformats.org/officeDocument/2006/relationships/hyperlink" Target="#Pas_&#224;_Pas!A1"/><Relationship Id="rId4" Type="http://schemas.openxmlformats.org/officeDocument/2006/relationships/hyperlink" Target="#Pr&#233;vision_NPD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504826</xdr:colOff>
      <xdr:row>8</xdr:row>
      <xdr:rowOff>133350</xdr:rowOff>
    </xdr:from>
    <xdr:to>
      <xdr:col>9</xdr:col>
      <xdr:colOff>85726</xdr:colOff>
      <xdr:row>14</xdr:row>
      <xdr:rowOff>95250</xdr:rowOff>
    </xdr:to>
    <xdr:sp macro="" textlink="">
      <xdr:nvSpPr>
        <xdr:cNvPr id="9" name="ZoneTexte 8">
          <a:hlinkClick xmlns:r="http://schemas.openxmlformats.org/officeDocument/2006/relationships" r:id="rId1"/>
        </xdr:cNvPr>
        <xdr:cNvSpPr txBox="1"/>
      </xdr:nvSpPr>
      <xdr:spPr>
        <a:xfrm>
          <a:off x="3552826" y="1657350"/>
          <a:ext cx="3390900" cy="1104900"/>
        </a:xfrm>
        <a:prstGeom prst="quadArrowCallou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fr-FR" sz="1400">
              <a:solidFill>
                <a:schemeClr val="tx2">
                  <a:lumMod val="50000"/>
                </a:schemeClr>
              </a:solidFill>
              <a:latin typeface="Tw Cen MT Condensed Extra Bold" pitchFamily="34" charset="0"/>
            </a:rPr>
            <a:t>PAS</a:t>
          </a:r>
          <a:r>
            <a:rPr lang="fr-FR" sz="1400" baseline="0">
              <a:solidFill>
                <a:schemeClr val="tx2">
                  <a:lumMod val="50000"/>
                </a:schemeClr>
              </a:solidFill>
              <a:latin typeface="Tw Cen MT Condensed Extra Bold" pitchFamily="34" charset="0"/>
            </a:rPr>
            <a:t> _A_PAS (Intro)</a:t>
          </a:r>
        </a:p>
        <a:p>
          <a:pPr algn="ctr"/>
          <a:endParaRPr lang="fr-FR" sz="1400">
            <a:solidFill>
              <a:schemeClr val="tx2">
                <a:lumMod val="50000"/>
              </a:schemeClr>
            </a:solidFill>
            <a:latin typeface="Tw Cen MT Condensed Extra Bold" pitchFamily="34" charset="0"/>
          </a:endParaRPr>
        </a:p>
      </xdr:txBody>
    </xdr:sp>
    <xdr:clientData/>
  </xdr:twoCellAnchor>
  <xdr:twoCellAnchor>
    <xdr:from>
      <xdr:col>2</xdr:col>
      <xdr:colOff>171450</xdr:colOff>
      <xdr:row>6</xdr:row>
      <xdr:rowOff>104776</xdr:rowOff>
    </xdr:from>
    <xdr:to>
      <xdr:col>5</xdr:col>
      <xdr:colOff>561975</xdr:colOff>
      <xdr:row>9</xdr:row>
      <xdr:rowOff>104776</xdr:rowOff>
    </xdr:to>
    <xdr:sp macro="" textlink="">
      <xdr:nvSpPr>
        <xdr:cNvPr id="14" name="ZoneTexte 13">
          <a:hlinkClick xmlns:r="http://schemas.openxmlformats.org/officeDocument/2006/relationships" r:id="rId2"/>
        </xdr:cNvPr>
        <xdr:cNvSpPr txBox="1"/>
      </xdr:nvSpPr>
      <xdr:spPr>
        <a:xfrm rot="345680">
          <a:off x="1695450" y="1247776"/>
          <a:ext cx="2676525" cy="571500"/>
        </a:xfrm>
        <a:prstGeom prst="bevel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fr-FR" sz="1400">
              <a:solidFill>
                <a:schemeClr val="tx2">
                  <a:lumMod val="50000"/>
                </a:schemeClr>
              </a:solidFill>
              <a:latin typeface="Tw Cen MT Condensed Extra Bold" pitchFamily="34" charset="0"/>
            </a:rPr>
            <a:t>PLANNING</a:t>
          </a:r>
          <a:r>
            <a:rPr lang="fr-FR" sz="1400" baseline="0">
              <a:solidFill>
                <a:schemeClr val="tx2">
                  <a:lumMod val="50000"/>
                </a:schemeClr>
              </a:solidFill>
              <a:latin typeface="Tw Cen MT Condensed Extra Bold" pitchFamily="34" charset="0"/>
            </a:rPr>
            <a:t> DE REFERENCEMENT</a:t>
          </a:r>
          <a:endParaRPr lang="fr-FR" sz="1400">
            <a:solidFill>
              <a:schemeClr val="tx2">
                <a:lumMod val="50000"/>
              </a:schemeClr>
            </a:solidFill>
            <a:latin typeface="Tw Cen MT Condensed Extra Bold" pitchFamily="34" charset="0"/>
          </a:endParaRPr>
        </a:p>
        <a:p>
          <a:pPr algn="ctr"/>
          <a:endParaRPr lang="fr-FR" sz="1400">
            <a:solidFill>
              <a:schemeClr val="tx2">
                <a:lumMod val="50000"/>
              </a:schemeClr>
            </a:solidFill>
            <a:latin typeface="Tw Cen MT Condensed Extra Bold" pitchFamily="34" charset="0"/>
          </a:endParaRPr>
        </a:p>
      </xdr:txBody>
    </xdr:sp>
    <xdr:clientData/>
  </xdr:twoCellAnchor>
  <xdr:twoCellAnchor>
    <xdr:from>
      <xdr:col>8</xdr:col>
      <xdr:colOff>57151</xdr:colOff>
      <xdr:row>6</xdr:row>
      <xdr:rowOff>142875</xdr:rowOff>
    </xdr:from>
    <xdr:to>
      <xdr:col>11</xdr:col>
      <xdr:colOff>447676</xdr:colOff>
      <xdr:row>9</xdr:row>
      <xdr:rowOff>142875</xdr:rowOff>
    </xdr:to>
    <xdr:sp macro="" textlink="">
      <xdr:nvSpPr>
        <xdr:cNvPr id="16" name="ZoneTexte 15">
          <a:hlinkClick xmlns:r="http://schemas.openxmlformats.org/officeDocument/2006/relationships" r:id="rId3"/>
        </xdr:cNvPr>
        <xdr:cNvSpPr txBox="1"/>
      </xdr:nvSpPr>
      <xdr:spPr>
        <a:xfrm rot="21287910">
          <a:off x="6153151" y="1285875"/>
          <a:ext cx="2676525" cy="571500"/>
        </a:xfrm>
        <a:prstGeom prst="bevel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fr-FR" sz="1400" baseline="0">
              <a:solidFill>
                <a:schemeClr val="tx2">
                  <a:lumMod val="50000"/>
                </a:schemeClr>
              </a:solidFill>
              <a:latin typeface="Tw Cen MT Condensed Extra Bold" pitchFamily="34" charset="0"/>
            </a:rPr>
            <a:t>SAISONNALITE</a:t>
          </a:r>
          <a:endParaRPr lang="fr-FR" sz="1400">
            <a:solidFill>
              <a:schemeClr val="tx2">
                <a:lumMod val="50000"/>
              </a:schemeClr>
            </a:solidFill>
            <a:latin typeface="Tw Cen MT Condensed Extra Bold" pitchFamily="34" charset="0"/>
          </a:endParaRPr>
        </a:p>
      </xdr:txBody>
    </xdr:sp>
    <xdr:clientData/>
  </xdr:twoCellAnchor>
  <xdr:twoCellAnchor>
    <xdr:from>
      <xdr:col>5</xdr:col>
      <xdr:colOff>104775</xdr:colOff>
      <xdr:row>15</xdr:row>
      <xdr:rowOff>0</xdr:rowOff>
    </xdr:from>
    <xdr:to>
      <xdr:col>8</xdr:col>
      <xdr:colOff>495300</xdr:colOff>
      <xdr:row>18</xdr:row>
      <xdr:rowOff>0</xdr:rowOff>
    </xdr:to>
    <xdr:sp macro="" textlink="">
      <xdr:nvSpPr>
        <xdr:cNvPr id="17" name="ZoneTexte 16">
          <a:hlinkClick xmlns:r="http://schemas.openxmlformats.org/officeDocument/2006/relationships" r:id="rId4"/>
        </xdr:cNvPr>
        <xdr:cNvSpPr txBox="1"/>
      </xdr:nvSpPr>
      <xdr:spPr>
        <a:xfrm>
          <a:off x="3914775" y="2857500"/>
          <a:ext cx="2676525" cy="571500"/>
        </a:xfrm>
        <a:prstGeom prst="bevel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fr-FR" sz="1400">
              <a:solidFill>
                <a:schemeClr val="tx2">
                  <a:lumMod val="50000"/>
                </a:schemeClr>
              </a:solidFill>
              <a:latin typeface="Tw Cen MT Condensed Extra Bold" pitchFamily="34" charset="0"/>
            </a:rPr>
            <a:t>PREVISION_NPD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100108" cy="468013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61925" y="0"/>
          <a:ext cx="110010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Accueil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0</xdr:rowOff>
    </xdr:from>
    <xdr:ext cx="1100108" cy="468013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78441" y="0"/>
          <a:ext cx="110010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Accueil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0</xdr:row>
      <xdr:rowOff>76200</xdr:rowOff>
    </xdr:from>
    <xdr:ext cx="1100108" cy="468013"/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65100" y="76200"/>
          <a:ext cx="110010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Accueil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24</xdr:row>
      <xdr:rowOff>177800</xdr:rowOff>
    </xdr:from>
    <xdr:to>
      <xdr:col>6</xdr:col>
      <xdr:colOff>635000</xdr:colOff>
      <xdr:row>27</xdr:row>
      <xdr:rowOff>76200</xdr:rowOff>
    </xdr:to>
    <xdr:sp macro="" textlink="">
      <xdr:nvSpPr>
        <xdr:cNvPr id="2" name="ZoneTexte 1"/>
        <xdr:cNvSpPr txBox="1"/>
      </xdr:nvSpPr>
      <xdr:spPr>
        <a:xfrm>
          <a:off x="6629400" y="5499100"/>
          <a:ext cx="4178300" cy="546100"/>
        </a:xfrm>
        <a:prstGeom prst="flowChartAlternateProcess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100"/>
        </a:p>
        <a:p>
          <a:pPr algn="ctr"/>
          <a:r>
            <a:rPr lang="fr-FR" sz="1100"/>
            <a:t>Saisonnalité</a:t>
          </a:r>
          <a:r>
            <a:rPr lang="fr-FR" sz="1100" baseline="0"/>
            <a:t>  mensuelle : Poids de chaque mois dans l'année</a:t>
          </a:r>
        </a:p>
      </xdr:txBody>
    </xdr:sp>
    <xdr:clientData/>
  </xdr:twoCellAnchor>
  <xdr:oneCellAnchor>
    <xdr:from>
      <xdr:col>0</xdr:col>
      <xdr:colOff>237346</xdr:colOff>
      <xdr:row>0</xdr:row>
      <xdr:rowOff>83089</xdr:rowOff>
    </xdr:from>
    <xdr:ext cx="1100108" cy="468013"/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237346" y="83089"/>
          <a:ext cx="110010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Accueil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indowProtection="1" showGridLines="0" showRowColHeaders="0" workbookViewId="0">
      <selection activeCell="J5" sqref="J5"/>
    </sheetView>
  </sheetViews>
  <sheetFormatPr baseColWidth="10" defaultRowHeight="15"/>
  <cols>
    <col min="1" max="16384" width="11.42578125" style="74"/>
  </cols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0"/>
  <sheetViews>
    <sheetView windowProtection="1" showGridLines="0" workbookViewId="0">
      <selection activeCell="G4" sqref="G4"/>
    </sheetView>
  </sheetViews>
  <sheetFormatPr baseColWidth="10" defaultRowHeight="15"/>
  <cols>
    <col min="1" max="2" width="11.42578125" style="70"/>
    <col min="17" max="19" width="11.42578125" style="70"/>
  </cols>
  <sheetData>
    <row r="1" spans="1:19" s="21" customFormat="1" ht="26.25" customHeight="1">
      <c r="A1" s="68"/>
      <c r="B1" s="68"/>
      <c r="C1" s="80" t="s">
        <v>128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68"/>
      <c r="Q1" s="68"/>
      <c r="R1" s="68"/>
      <c r="S1" s="68"/>
    </row>
    <row r="2" spans="1:19" s="70" customFormat="1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s="70" customFormat="1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s="69" customFormat="1" ht="14.25">
      <c r="C4" s="73" t="s">
        <v>99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s="69" customFormat="1" ht="14.25">
      <c r="C5" s="72" t="s">
        <v>123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s="69" customFormat="1" ht="14.25">
      <c r="C6" s="72" t="s">
        <v>118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s="69" customFormat="1" ht="14.25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s="69" customFormat="1" ht="14.25">
      <c r="C8" s="73" t="s">
        <v>122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9" s="69" customFormat="1" ht="28.5" customHeight="1">
      <c r="C9" s="79" t="s">
        <v>124</v>
      </c>
      <c r="D9" s="79"/>
      <c r="E9" s="79"/>
      <c r="F9" s="79"/>
      <c r="G9" s="79"/>
      <c r="H9" s="79"/>
      <c r="I9" s="79"/>
      <c r="J9" s="79"/>
      <c r="K9" s="79"/>
      <c r="L9" s="79"/>
      <c r="M9" s="72"/>
      <c r="N9" s="72"/>
      <c r="O9" s="72"/>
      <c r="P9" s="72"/>
    </row>
    <row r="10" spans="1:19" s="69" customFormat="1" ht="14.25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9" s="69" customFormat="1" ht="14.25"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9" s="69" customFormat="1" ht="14.25">
      <c r="C12" s="73" t="s">
        <v>116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9" s="69" customFormat="1" ht="14.25">
      <c r="C13" s="72" t="s">
        <v>115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9" s="69" customFormat="1" ht="14.25">
      <c r="C14" s="72" t="s">
        <v>117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9" s="69" customFormat="1" ht="14.25"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9" s="69" customFormat="1" ht="14.25"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3:16" s="69" customFormat="1" ht="14.25">
      <c r="C17" s="73" t="s">
        <v>109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 spans="3:16" s="69" customFormat="1" ht="14.25">
      <c r="C18" s="72" t="s">
        <v>119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 spans="3:16" s="69" customFormat="1" ht="14.25">
      <c r="C19" s="72"/>
      <c r="D19" s="72" t="s">
        <v>120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3:16" s="69" customFormat="1" ht="14.25">
      <c r="C20" s="72"/>
      <c r="D20" s="72" t="s">
        <v>121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3:16" s="69" customFormat="1" ht="14.25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3:16" s="69" customFormat="1" ht="14.25">
      <c r="C22" s="72"/>
      <c r="D22" s="75" t="s">
        <v>138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3:16" s="69" customFormat="1" ht="14.25">
      <c r="C23" s="72"/>
      <c r="D23" s="72" t="s">
        <v>136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3:16" s="69" customFormat="1" ht="14.25">
      <c r="C24" s="72"/>
      <c r="D24" s="72" t="s">
        <v>137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</row>
    <row r="25" spans="3:16" s="69" customFormat="1" ht="14.25">
      <c r="C25" s="72"/>
      <c r="D25" s="72" t="s">
        <v>139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3:16" s="69" customFormat="1" ht="14.25">
      <c r="C26" s="72"/>
      <c r="D26" s="72"/>
      <c r="E26" s="78" t="s">
        <v>140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3:16" s="69" customFormat="1" ht="14.25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3:16" s="69" customFormat="1" ht="14.25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3:16" s="69" customFormat="1" ht="14.25">
      <c r="C29" s="72" t="s">
        <v>110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3:16" s="69" customFormat="1" ht="14.25">
      <c r="C30" s="72"/>
      <c r="D30" s="72" t="s">
        <v>129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3:16" s="69" customFormat="1" ht="14.25">
      <c r="C31" s="72"/>
      <c r="D31" s="72" t="s">
        <v>111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3:16" s="69" customFormat="1" ht="14.2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3:16" s="69" customFormat="1" ht="14.25">
      <c r="C33" s="72"/>
      <c r="D33" s="75" t="s">
        <v>112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3:16" s="69" customFormat="1" ht="14.25">
      <c r="C34" s="72"/>
      <c r="D34" s="72" t="s">
        <v>113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3:16" s="69" customFormat="1" ht="27.75" customHeight="1">
      <c r="C35" s="72"/>
      <c r="D35" s="81" t="s">
        <v>125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2"/>
    </row>
    <row r="36" spans="3:16" s="69" customFormat="1" ht="14.25">
      <c r="C36" s="72"/>
      <c r="D36" s="72" t="s">
        <v>114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3:16" s="70" customFormat="1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3:16" s="69" customFormat="1" ht="14.25">
      <c r="C38" s="72" t="s">
        <v>127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3:16" s="70" customFormat="1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3:16" s="70" customFormat="1">
      <c r="C40" s="7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3:16" s="70" customFormat="1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3:16" s="70" customFormat="1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3:16" s="70" customFormat="1"/>
    <row r="44" spans="3:16" s="70" customFormat="1"/>
    <row r="45" spans="3:16" s="70" customFormat="1"/>
    <row r="46" spans="3:16" s="70" customFormat="1"/>
    <row r="47" spans="3:16" s="70" customFormat="1"/>
    <row r="48" spans="3:16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</sheetData>
  <sheetProtection sheet="1" objects="1" scenarios="1" selectLockedCells="1" selectUnlockedCells="1"/>
  <mergeCells count="3">
    <mergeCell ref="C9:L9"/>
    <mergeCell ref="C1:O1"/>
    <mergeCell ref="D35:O3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7"/>
    <pageSetUpPr fitToPage="1"/>
  </sheetPr>
  <dimension ref="A1:N120"/>
  <sheetViews>
    <sheetView windowProtection="1" showGridLines="0" zoomScale="85" workbookViewId="0"/>
  </sheetViews>
  <sheetFormatPr baseColWidth="10" defaultRowHeight="12.75"/>
  <cols>
    <col min="1" max="1" width="18.85546875" style="21" customWidth="1"/>
    <col min="2" max="2" width="29.7109375" style="20" bestFit="1" customWidth="1"/>
    <col min="3" max="3" width="26" style="22" customWidth="1"/>
    <col min="4" max="4" width="6.5703125" style="22" customWidth="1"/>
    <col min="5" max="5" width="0.28515625" style="22" hidden="1" customWidth="1"/>
    <col min="6" max="6" width="12.28515625" style="22" bestFit="1" customWidth="1"/>
    <col min="7" max="7" width="15.42578125" style="21" bestFit="1" customWidth="1"/>
    <col min="8" max="8" width="20.85546875" style="21" bestFit="1" customWidth="1"/>
    <col min="9" max="9" width="18.140625" style="21" bestFit="1" customWidth="1"/>
    <col min="10" max="10" width="38.140625" style="21" customWidth="1"/>
    <col min="11" max="254" width="11.42578125" style="21"/>
    <col min="255" max="255" width="18.85546875" style="21" customWidth="1"/>
    <col min="256" max="256" width="23" style="21" customWidth="1"/>
    <col min="257" max="257" width="21.5703125" style="21" customWidth="1"/>
    <col min="258" max="258" width="14.85546875" style="21" customWidth="1"/>
    <col min="259" max="259" width="20.42578125" style="21" customWidth="1"/>
    <col min="260" max="260" width="26.140625" style="21" customWidth="1"/>
    <col min="261" max="261" width="35.7109375" style="21" customWidth="1"/>
    <col min="262" max="262" width="2.42578125" style="21" customWidth="1"/>
    <col min="263" max="264" width="11.42578125" style="21"/>
    <col min="265" max="265" width="2" style="21" customWidth="1"/>
    <col min="266" max="510" width="11.42578125" style="21"/>
    <col min="511" max="511" width="18.85546875" style="21" customWidth="1"/>
    <col min="512" max="512" width="23" style="21" customWidth="1"/>
    <col min="513" max="513" width="21.5703125" style="21" customWidth="1"/>
    <col min="514" max="514" width="14.85546875" style="21" customWidth="1"/>
    <col min="515" max="515" width="20.42578125" style="21" customWidth="1"/>
    <col min="516" max="516" width="26.140625" style="21" customWidth="1"/>
    <col min="517" max="517" width="35.7109375" style="21" customWidth="1"/>
    <col min="518" max="518" width="2.42578125" style="21" customWidth="1"/>
    <col min="519" max="520" width="11.42578125" style="21"/>
    <col min="521" max="521" width="2" style="21" customWidth="1"/>
    <col min="522" max="766" width="11.42578125" style="21"/>
    <col min="767" max="767" width="18.85546875" style="21" customWidth="1"/>
    <col min="768" max="768" width="23" style="21" customWidth="1"/>
    <col min="769" max="769" width="21.5703125" style="21" customWidth="1"/>
    <col min="770" max="770" width="14.85546875" style="21" customWidth="1"/>
    <col min="771" max="771" width="20.42578125" style="21" customWidth="1"/>
    <col min="772" max="772" width="26.140625" style="21" customWidth="1"/>
    <col min="773" max="773" width="35.7109375" style="21" customWidth="1"/>
    <col min="774" max="774" width="2.42578125" style="21" customWidth="1"/>
    <col min="775" max="776" width="11.42578125" style="21"/>
    <col min="777" max="777" width="2" style="21" customWidth="1"/>
    <col min="778" max="1022" width="11.42578125" style="21"/>
    <col min="1023" max="1023" width="18.85546875" style="21" customWidth="1"/>
    <col min="1024" max="1024" width="23" style="21" customWidth="1"/>
    <col min="1025" max="1025" width="21.5703125" style="21" customWidth="1"/>
    <col min="1026" max="1026" width="14.85546875" style="21" customWidth="1"/>
    <col min="1027" max="1027" width="20.42578125" style="21" customWidth="1"/>
    <col min="1028" max="1028" width="26.140625" style="21" customWidth="1"/>
    <col min="1029" max="1029" width="35.7109375" style="21" customWidth="1"/>
    <col min="1030" max="1030" width="2.42578125" style="21" customWidth="1"/>
    <col min="1031" max="1032" width="11.42578125" style="21"/>
    <col min="1033" max="1033" width="2" style="21" customWidth="1"/>
    <col min="1034" max="1278" width="11.42578125" style="21"/>
    <col min="1279" max="1279" width="18.85546875" style="21" customWidth="1"/>
    <col min="1280" max="1280" width="23" style="21" customWidth="1"/>
    <col min="1281" max="1281" width="21.5703125" style="21" customWidth="1"/>
    <col min="1282" max="1282" width="14.85546875" style="21" customWidth="1"/>
    <col min="1283" max="1283" width="20.42578125" style="21" customWidth="1"/>
    <col min="1284" max="1284" width="26.140625" style="21" customWidth="1"/>
    <col min="1285" max="1285" width="35.7109375" style="21" customWidth="1"/>
    <col min="1286" max="1286" width="2.42578125" style="21" customWidth="1"/>
    <col min="1287" max="1288" width="11.42578125" style="21"/>
    <col min="1289" max="1289" width="2" style="21" customWidth="1"/>
    <col min="1290" max="1534" width="11.42578125" style="21"/>
    <col min="1535" max="1535" width="18.85546875" style="21" customWidth="1"/>
    <col min="1536" max="1536" width="23" style="21" customWidth="1"/>
    <col min="1537" max="1537" width="21.5703125" style="21" customWidth="1"/>
    <col min="1538" max="1538" width="14.85546875" style="21" customWidth="1"/>
    <col min="1539" max="1539" width="20.42578125" style="21" customWidth="1"/>
    <col min="1540" max="1540" width="26.140625" style="21" customWidth="1"/>
    <col min="1541" max="1541" width="35.7109375" style="21" customWidth="1"/>
    <col min="1542" max="1542" width="2.42578125" style="21" customWidth="1"/>
    <col min="1543" max="1544" width="11.42578125" style="21"/>
    <col min="1545" max="1545" width="2" style="21" customWidth="1"/>
    <col min="1546" max="1790" width="11.42578125" style="21"/>
    <col min="1791" max="1791" width="18.85546875" style="21" customWidth="1"/>
    <col min="1792" max="1792" width="23" style="21" customWidth="1"/>
    <col min="1793" max="1793" width="21.5703125" style="21" customWidth="1"/>
    <col min="1794" max="1794" width="14.85546875" style="21" customWidth="1"/>
    <col min="1795" max="1795" width="20.42578125" style="21" customWidth="1"/>
    <col min="1796" max="1796" width="26.140625" style="21" customWidth="1"/>
    <col min="1797" max="1797" width="35.7109375" style="21" customWidth="1"/>
    <col min="1798" max="1798" width="2.42578125" style="21" customWidth="1"/>
    <col min="1799" max="1800" width="11.42578125" style="21"/>
    <col min="1801" max="1801" width="2" style="21" customWidth="1"/>
    <col min="1802" max="2046" width="11.42578125" style="21"/>
    <col min="2047" max="2047" width="18.85546875" style="21" customWidth="1"/>
    <col min="2048" max="2048" width="23" style="21" customWidth="1"/>
    <col min="2049" max="2049" width="21.5703125" style="21" customWidth="1"/>
    <col min="2050" max="2050" width="14.85546875" style="21" customWidth="1"/>
    <col min="2051" max="2051" width="20.42578125" style="21" customWidth="1"/>
    <col min="2052" max="2052" width="26.140625" style="21" customWidth="1"/>
    <col min="2053" max="2053" width="35.7109375" style="21" customWidth="1"/>
    <col min="2054" max="2054" width="2.42578125" style="21" customWidth="1"/>
    <col min="2055" max="2056" width="11.42578125" style="21"/>
    <col min="2057" max="2057" width="2" style="21" customWidth="1"/>
    <col min="2058" max="2302" width="11.42578125" style="21"/>
    <col min="2303" max="2303" width="18.85546875" style="21" customWidth="1"/>
    <col min="2304" max="2304" width="23" style="21" customWidth="1"/>
    <col min="2305" max="2305" width="21.5703125" style="21" customWidth="1"/>
    <col min="2306" max="2306" width="14.85546875" style="21" customWidth="1"/>
    <col min="2307" max="2307" width="20.42578125" style="21" customWidth="1"/>
    <col min="2308" max="2308" width="26.140625" style="21" customWidth="1"/>
    <col min="2309" max="2309" width="35.7109375" style="21" customWidth="1"/>
    <col min="2310" max="2310" width="2.42578125" style="21" customWidth="1"/>
    <col min="2311" max="2312" width="11.42578125" style="21"/>
    <col min="2313" max="2313" width="2" style="21" customWidth="1"/>
    <col min="2314" max="2558" width="11.42578125" style="21"/>
    <col min="2559" max="2559" width="18.85546875" style="21" customWidth="1"/>
    <col min="2560" max="2560" width="23" style="21" customWidth="1"/>
    <col min="2561" max="2561" width="21.5703125" style="21" customWidth="1"/>
    <col min="2562" max="2562" width="14.85546875" style="21" customWidth="1"/>
    <col min="2563" max="2563" width="20.42578125" style="21" customWidth="1"/>
    <col min="2564" max="2564" width="26.140625" style="21" customWidth="1"/>
    <col min="2565" max="2565" width="35.7109375" style="21" customWidth="1"/>
    <col min="2566" max="2566" width="2.42578125" style="21" customWidth="1"/>
    <col min="2567" max="2568" width="11.42578125" style="21"/>
    <col min="2569" max="2569" width="2" style="21" customWidth="1"/>
    <col min="2570" max="2814" width="11.42578125" style="21"/>
    <col min="2815" max="2815" width="18.85546875" style="21" customWidth="1"/>
    <col min="2816" max="2816" width="23" style="21" customWidth="1"/>
    <col min="2817" max="2817" width="21.5703125" style="21" customWidth="1"/>
    <col min="2818" max="2818" width="14.85546875" style="21" customWidth="1"/>
    <col min="2819" max="2819" width="20.42578125" style="21" customWidth="1"/>
    <col min="2820" max="2820" width="26.140625" style="21" customWidth="1"/>
    <col min="2821" max="2821" width="35.7109375" style="21" customWidth="1"/>
    <col min="2822" max="2822" width="2.42578125" style="21" customWidth="1"/>
    <col min="2823" max="2824" width="11.42578125" style="21"/>
    <col min="2825" max="2825" width="2" style="21" customWidth="1"/>
    <col min="2826" max="3070" width="11.42578125" style="21"/>
    <col min="3071" max="3071" width="18.85546875" style="21" customWidth="1"/>
    <col min="3072" max="3072" width="23" style="21" customWidth="1"/>
    <col min="3073" max="3073" width="21.5703125" style="21" customWidth="1"/>
    <col min="3074" max="3074" width="14.85546875" style="21" customWidth="1"/>
    <col min="3075" max="3075" width="20.42578125" style="21" customWidth="1"/>
    <col min="3076" max="3076" width="26.140625" style="21" customWidth="1"/>
    <col min="3077" max="3077" width="35.7109375" style="21" customWidth="1"/>
    <col min="3078" max="3078" width="2.42578125" style="21" customWidth="1"/>
    <col min="3079" max="3080" width="11.42578125" style="21"/>
    <col min="3081" max="3081" width="2" style="21" customWidth="1"/>
    <col min="3082" max="3326" width="11.42578125" style="21"/>
    <col min="3327" max="3327" width="18.85546875" style="21" customWidth="1"/>
    <col min="3328" max="3328" width="23" style="21" customWidth="1"/>
    <col min="3329" max="3329" width="21.5703125" style="21" customWidth="1"/>
    <col min="3330" max="3330" width="14.85546875" style="21" customWidth="1"/>
    <col min="3331" max="3331" width="20.42578125" style="21" customWidth="1"/>
    <col min="3332" max="3332" width="26.140625" style="21" customWidth="1"/>
    <col min="3333" max="3333" width="35.7109375" style="21" customWidth="1"/>
    <col min="3334" max="3334" width="2.42578125" style="21" customWidth="1"/>
    <col min="3335" max="3336" width="11.42578125" style="21"/>
    <col min="3337" max="3337" width="2" style="21" customWidth="1"/>
    <col min="3338" max="3582" width="11.42578125" style="21"/>
    <col min="3583" max="3583" width="18.85546875" style="21" customWidth="1"/>
    <col min="3584" max="3584" width="23" style="21" customWidth="1"/>
    <col min="3585" max="3585" width="21.5703125" style="21" customWidth="1"/>
    <col min="3586" max="3586" width="14.85546875" style="21" customWidth="1"/>
    <col min="3587" max="3587" width="20.42578125" style="21" customWidth="1"/>
    <col min="3588" max="3588" width="26.140625" style="21" customWidth="1"/>
    <col min="3589" max="3589" width="35.7109375" style="21" customWidth="1"/>
    <col min="3590" max="3590" width="2.42578125" style="21" customWidth="1"/>
    <col min="3591" max="3592" width="11.42578125" style="21"/>
    <col min="3593" max="3593" width="2" style="21" customWidth="1"/>
    <col min="3594" max="3838" width="11.42578125" style="21"/>
    <col min="3839" max="3839" width="18.85546875" style="21" customWidth="1"/>
    <col min="3840" max="3840" width="23" style="21" customWidth="1"/>
    <col min="3841" max="3841" width="21.5703125" style="21" customWidth="1"/>
    <col min="3842" max="3842" width="14.85546875" style="21" customWidth="1"/>
    <col min="3843" max="3843" width="20.42578125" style="21" customWidth="1"/>
    <col min="3844" max="3844" width="26.140625" style="21" customWidth="1"/>
    <col min="3845" max="3845" width="35.7109375" style="21" customWidth="1"/>
    <col min="3846" max="3846" width="2.42578125" style="21" customWidth="1"/>
    <col min="3847" max="3848" width="11.42578125" style="21"/>
    <col min="3849" max="3849" width="2" style="21" customWidth="1"/>
    <col min="3850" max="4094" width="11.42578125" style="21"/>
    <col min="4095" max="4095" width="18.85546875" style="21" customWidth="1"/>
    <col min="4096" max="4096" width="23" style="21" customWidth="1"/>
    <col min="4097" max="4097" width="21.5703125" style="21" customWidth="1"/>
    <col min="4098" max="4098" width="14.85546875" style="21" customWidth="1"/>
    <col min="4099" max="4099" width="20.42578125" style="21" customWidth="1"/>
    <col min="4100" max="4100" width="26.140625" style="21" customWidth="1"/>
    <col min="4101" max="4101" width="35.7109375" style="21" customWidth="1"/>
    <col min="4102" max="4102" width="2.42578125" style="21" customWidth="1"/>
    <col min="4103" max="4104" width="11.42578125" style="21"/>
    <col min="4105" max="4105" width="2" style="21" customWidth="1"/>
    <col min="4106" max="4350" width="11.42578125" style="21"/>
    <col min="4351" max="4351" width="18.85546875" style="21" customWidth="1"/>
    <col min="4352" max="4352" width="23" style="21" customWidth="1"/>
    <col min="4353" max="4353" width="21.5703125" style="21" customWidth="1"/>
    <col min="4354" max="4354" width="14.85546875" style="21" customWidth="1"/>
    <col min="4355" max="4355" width="20.42578125" style="21" customWidth="1"/>
    <col min="4356" max="4356" width="26.140625" style="21" customWidth="1"/>
    <col min="4357" max="4357" width="35.7109375" style="21" customWidth="1"/>
    <col min="4358" max="4358" width="2.42578125" style="21" customWidth="1"/>
    <col min="4359" max="4360" width="11.42578125" style="21"/>
    <col min="4361" max="4361" width="2" style="21" customWidth="1"/>
    <col min="4362" max="4606" width="11.42578125" style="21"/>
    <col min="4607" max="4607" width="18.85546875" style="21" customWidth="1"/>
    <col min="4608" max="4608" width="23" style="21" customWidth="1"/>
    <col min="4609" max="4609" width="21.5703125" style="21" customWidth="1"/>
    <col min="4610" max="4610" width="14.85546875" style="21" customWidth="1"/>
    <col min="4611" max="4611" width="20.42578125" style="21" customWidth="1"/>
    <col min="4612" max="4612" width="26.140625" style="21" customWidth="1"/>
    <col min="4613" max="4613" width="35.7109375" style="21" customWidth="1"/>
    <col min="4614" max="4614" width="2.42578125" style="21" customWidth="1"/>
    <col min="4615" max="4616" width="11.42578125" style="21"/>
    <col min="4617" max="4617" width="2" style="21" customWidth="1"/>
    <col min="4618" max="4862" width="11.42578125" style="21"/>
    <col min="4863" max="4863" width="18.85546875" style="21" customWidth="1"/>
    <col min="4864" max="4864" width="23" style="21" customWidth="1"/>
    <col min="4865" max="4865" width="21.5703125" style="21" customWidth="1"/>
    <col min="4866" max="4866" width="14.85546875" style="21" customWidth="1"/>
    <col min="4867" max="4867" width="20.42578125" style="21" customWidth="1"/>
    <col min="4868" max="4868" width="26.140625" style="21" customWidth="1"/>
    <col min="4869" max="4869" width="35.7109375" style="21" customWidth="1"/>
    <col min="4870" max="4870" width="2.42578125" style="21" customWidth="1"/>
    <col min="4871" max="4872" width="11.42578125" style="21"/>
    <col min="4873" max="4873" width="2" style="21" customWidth="1"/>
    <col min="4874" max="5118" width="11.42578125" style="21"/>
    <col min="5119" max="5119" width="18.85546875" style="21" customWidth="1"/>
    <col min="5120" max="5120" width="23" style="21" customWidth="1"/>
    <col min="5121" max="5121" width="21.5703125" style="21" customWidth="1"/>
    <col min="5122" max="5122" width="14.85546875" style="21" customWidth="1"/>
    <col min="5123" max="5123" width="20.42578125" style="21" customWidth="1"/>
    <col min="5124" max="5124" width="26.140625" style="21" customWidth="1"/>
    <col min="5125" max="5125" width="35.7109375" style="21" customWidth="1"/>
    <col min="5126" max="5126" width="2.42578125" style="21" customWidth="1"/>
    <col min="5127" max="5128" width="11.42578125" style="21"/>
    <col min="5129" max="5129" width="2" style="21" customWidth="1"/>
    <col min="5130" max="5374" width="11.42578125" style="21"/>
    <col min="5375" max="5375" width="18.85546875" style="21" customWidth="1"/>
    <col min="5376" max="5376" width="23" style="21" customWidth="1"/>
    <col min="5377" max="5377" width="21.5703125" style="21" customWidth="1"/>
    <col min="5378" max="5378" width="14.85546875" style="21" customWidth="1"/>
    <col min="5379" max="5379" width="20.42578125" style="21" customWidth="1"/>
    <col min="5380" max="5380" width="26.140625" style="21" customWidth="1"/>
    <col min="5381" max="5381" width="35.7109375" style="21" customWidth="1"/>
    <col min="5382" max="5382" width="2.42578125" style="21" customWidth="1"/>
    <col min="5383" max="5384" width="11.42578125" style="21"/>
    <col min="5385" max="5385" width="2" style="21" customWidth="1"/>
    <col min="5386" max="5630" width="11.42578125" style="21"/>
    <col min="5631" max="5631" width="18.85546875" style="21" customWidth="1"/>
    <col min="5632" max="5632" width="23" style="21" customWidth="1"/>
    <col min="5633" max="5633" width="21.5703125" style="21" customWidth="1"/>
    <col min="5634" max="5634" width="14.85546875" style="21" customWidth="1"/>
    <col min="5635" max="5635" width="20.42578125" style="21" customWidth="1"/>
    <col min="5636" max="5636" width="26.140625" style="21" customWidth="1"/>
    <col min="5637" max="5637" width="35.7109375" style="21" customWidth="1"/>
    <col min="5638" max="5638" width="2.42578125" style="21" customWidth="1"/>
    <col min="5639" max="5640" width="11.42578125" style="21"/>
    <col min="5641" max="5641" width="2" style="21" customWidth="1"/>
    <col min="5642" max="5886" width="11.42578125" style="21"/>
    <col min="5887" max="5887" width="18.85546875" style="21" customWidth="1"/>
    <col min="5888" max="5888" width="23" style="21" customWidth="1"/>
    <col min="5889" max="5889" width="21.5703125" style="21" customWidth="1"/>
    <col min="5890" max="5890" width="14.85546875" style="21" customWidth="1"/>
    <col min="5891" max="5891" width="20.42578125" style="21" customWidth="1"/>
    <col min="5892" max="5892" width="26.140625" style="21" customWidth="1"/>
    <col min="5893" max="5893" width="35.7109375" style="21" customWidth="1"/>
    <col min="5894" max="5894" width="2.42578125" style="21" customWidth="1"/>
    <col min="5895" max="5896" width="11.42578125" style="21"/>
    <col min="5897" max="5897" width="2" style="21" customWidth="1"/>
    <col min="5898" max="6142" width="11.42578125" style="21"/>
    <col min="6143" max="6143" width="18.85546875" style="21" customWidth="1"/>
    <col min="6144" max="6144" width="23" style="21" customWidth="1"/>
    <col min="6145" max="6145" width="21.5703125" style="21" customWidth="1"/>
    <col min="6146" max="6146" width="14.85546875" style="21" customWidth="1"/>
    <col min="6147" max="6147" width="20.42578125" style="21" customWidth="1"/>
    <col min="6148" max="6148" width="26.140625" style="21" customWidth="1"/>
    <col min="6149" max="6149" width="35.7109375" style="21" customWidth="1"/>
    <col min="6150" max="6150" width="2.42578125" style="21" customWidth="1"/>
    <col min="6151" max="6152" width="11.42578125" style="21"/>
    <col min="6153" max="6153" width="2" style="21" customWidth="1"/>
    <col min="6154" max="6398" width="11.42578125" style="21"/>
    <col min="6399" max="6399" width="18.85546875" style="21" customWidth="1"/>
    <col min="6400" max="6400" width="23" style="21" customWidth="1"/>
    <col min="6401" max="6401" width="21.5703125" style="21" customWidth="1"/>
    <col min="6402" max="6402" width="14.85546875" style="21" customWidth="1"/>
    <col min="6403" max="6403" width="20.42578125" style="21" customWidth="1"/>
    <col min="6404" max="6404" width="26.140625" style="21" customWidth="1"/>
    <col min="6405" max="6405" width="35.7109375" style="21" customWidth="1"/>
    <col min="6406" max="6406" width="2.42578125" style="21" customWidth="1"/>
    <col min="6407" max="6408" width="11.42578125" style="21"/>
    <col min="6409" max="6409" width="2" style="21" customWidth="1"/>
    <col min="6410" max="6654" width="11.42578125" style="21"/>
    <col min="6655" max="6655" width="18.85546875" style="21" customWidth="1"/>
    <col min="6656" max="6656" width="23" style="21" customWidth="1"/>
    <col min="6657" max="6657" width="21.5703125" style="21" customWidth="1"/>
    <col min="6658" max="6658" width="14.85546875" style="21" customWidth="1"/>
    <col min="6659" max="6659" width="20.42578125" style="21" customWidth="1"/>
    <col min="6660" max="6660" width="26.140625" style="21" customWidth="1"/>
    <col min="6661" max="6661" width="35.7109375" style="21" customWidth="1"/>
    <col min="6662" max="6662" width="2.42578125" style="21" customWidth="1"/>
    <col min="6663" max="6664" width="11.42578125" style="21"/>
    <col min="6665" max="6665" width="2" style="21" customWidth="1"/>
    <col min="6666" max="6910" width="11.42578125" style="21"/>
    <col min="6911" max="6911" width="18.85546875" style="21" customWidth="1"/>
    <col min="6912" max="6912" width="23" style="21" customWidth="1"/>
    <col min="6913" max="6913" width="21.5703125" style="21" customWidth="1"/>
    <col min="6914" max="6914" width="14.85546875" style="21" customWidth="1"/>
    <col min="6915" max="6915" width="20.42578125" style="21" customWidth="1"/>
    <col min="6916" max="6916" width="26.140625" style="21" customWidth="1"/>
    <col min="6917" max="6917" width="35.7109375" style="21" customWidth="1"/>
    <col min="6918" max="6918" width="2.42578125" style="21" customWidth="1"/>
    <col min="6919" max="6920" width="11.42578125" style="21"/>
    <col min="6921" max="6921" width="2" style="21" customWidth="1"/>
    <col min="6922" max="7166" width="11.42578125" style="21"/>
    <col min="7167" max="7167" width="18.85546875" style="21" customWidth="1"/>
    <col min="7168" max="7168" width="23" style="21" customWidth="1"/>
    <col min="7169" max="7169" width="21.5703125" style="21" customWidth="1"/>
    <col min="7170" max="7170" width="14.85546875" style="21" customWidth="1"/>
    <col min="7171" max="7171" width="20.42578125" style="21" customWidth="1"/>
    <col min="7172" max="7172" width="26.140625" style="21" customWidth="1"/>
    <col min="7173" max="7173" width="35.7109375" style="21" customWidth="1"/>
    <col min="7174" max="7174" width="2.42578125" style="21" customWidth="1"/>
    <col min="7175" max="7176" width="11.42578125" style="21"/>
    <col min="7177" max="7177" width="2" style="21" customWidth="1"/>
    <col min="7178" max="7422" width="11.42578125" style="21"/>
    <col min="7423" max="7423" width="18.85546875" style="21" customWidth="1"/>
    <col min="7424" max="7424" width="23" style="21" customWidth="1"/>
    <col min="7425" max="7425" width="21.5703125" style="21" customWidth="1"/>
    <col min="7426" max="7426" width="14.85546875" style="21" customWidth="1"/>
    <col min="7427" max="7427" width="20.42578125" style="21" customWidth="1"/>
    <col min="7428" max="7428" width="26.140625" style="21" customWidth="1"/>
    <col min="7429" max="7429" width="35.7109375" style="21" customWidth="1"/>
    <col min="7430" max="7430" width="2.42578125" style="21" customWidth="1"/>
    <col min="7431" max="7432" width="11.42578125" style="21"/>
    <col min="7433" max="7433" width="2" style="21" customWidth="1"/>
    <col min="7434" max="7678" width="11.42578125" style="21"/>
    <col min="7679" max="7679" width="18.85546875" style="21" customWidth="1"/>
    <col min="7680" max="7680" width="23" style="21" customWidth="1"/>
    <col min="7681" max="7681" width="21.5703125" style="21" customWidth="1"/>
    <col min="7682" max="7682" width="14.85546875" style="21" customWidth="1"/>
    <col min="7683" max="7683" width="20.42578125" style="21" customWidth="1"/>
    <col min="7684" max="7684" width="26.140625" style="21" customWidth="1"/>
    <col min="7685" max="7685" width="35.7109375" style="21" customWidth="1"/>
    <col min="7686" max="7686" width="2.42578125" style="21" customWidth="1"/>
    <col min="7687" max="7688" width="11.42578125" style="21"/>
    <col min="7689" max="7689" width="2" style="21" customWidth="1"/>
    <col min="7690" max="7934" width="11.42578125" style="21"/>
    <col min="7935" max="7935" width="18.85546875" style="21" customWidth="1"/>
    <col min="7936" max="7936" width="23" style="21" customWidth="1"/>
    <col min="7937" max="7937" width="21.5703125" style="21" customWidth="1"/>
    <col min="7938" max="7938" width="14.85546875" style="21" customWidth="1"/>
    <col min="7939" max="7939" width="20.42578125" style="21" customWidth="1"/>
    <col min="7940" max="7940" width="26.140625" style="21" customWidth="1"/>
    <col min="7941" max="7941" width="35.7109375" style="21" customWidth="1"/>
    <col min="7942" max="7942" width="2.42578125" style="21" customWidth="1"/>
    <col min="7943" max="7944" width="11.42578125" style="21"/>
    <col min="7945" max="7945" width="2" style="21" customWidth="1"/>
    <col min="7946" max="8190" width="11.42578125" style="21"/>
    <col min="8191" max="8191" width="18.85546875" style="21" customWidth="1"/>
    <col min="8192" max="8192" width="23" style="21" customWidth="1"/>
    <col min="8193" max="8193" width="21.5703125" style="21" customWidth="1"/>
    <col min="8194" max="8194" width="14.85546875" style="21" customWidth="1"/>
    <col min="8195" max="8195" width="20.42578125" style="21" customWidth="1"/>
    <col min="8196" max="8196" width="26.140625" style="21" customWidth="1"/>
    <col min="8197" max="8197" width="35.7109375" style="21" customWidth="1"/>
    <col min="8198" max="8198" width="2.42578125" style="21" customWidth="1"/>
    <col min="8199" max="8200" width="11.42578125" style="21"/>
    <col min="8201" max="8201" width="2" style="21" customWidth="1"/>
    <col min="8202" max="8446" width="11.42578125" style="21"/>
    <col min="8447" max="8447" width="18.85546875" style="21" customWidth="1"/>
    <col min="8448" max="8448" width="23" style="21" customWidth="1"/>
    <col min="8449" max="8449" width="21.5703125" style="21" customWidth="1"/>
    <col min="8450" max="8450" width="14.85546875" style="21" customWidth="1"/>
    <col min="8451" max="8451" width="20.42578125" style="21" customWidth="1"/>
    <col min="8452" max="8452" width="26.140625" style="21" customWidth="1"/>
    <col min="8453" max="8453" width="35.7109375" style="21" customWidth="1"/>
    <col min="8454" max="8454" width="2.42578125" style="21" customWidth="1"/>
    <col min="8455" max="8456" width="11.42578125" style="21"/>
    <col min="8457" max="8457" width="2" style="21" customWidth="1"/>
    <col min="8458" max="8702" width="11.42578125" style="21"/>
    <col min="8703" max="8703" width="18.85546875" style="21" customWidth="1"/>
    <col min="8704" max="8704" width="23" style="21" customWidth="1"/>
    <col min="8705" max="8705" width="21.5703125" style="21" customWidth="1"/>
    <col min="8706" max="8706" width="14.85546875" style="21" customWidth="1"/>
    <col min="8707" max="8707" width="20.42578125" style="21" customWidth="1"/>
    <col min="8708" max="8708" width="26.140625" style="21" customWidth="1"/>
    <col min="8709" max="8709" width="35.7109375" style="21" customWidth="1"/>
    <col min="8710" max="8710" width="2.42578125" style="21" customWidth="1"/>
    <col min="8711" max="8712" width="11.42578125" style="21"/>
    <col min="8713" max="8713" width="2" style="21" customWidth="1"/>
    <col min="8714" max="8958" width="11.42578125" style="21"/>
    <col min="8959" max="8959" width="18.85546875" style="21" customWidth="1"/>
    <col min="8960" max="8960" width="23" style="21" customWidth="1"/>
    <col min="8961" max="8961" width="21.5703125" style="21" customWidth="1"/>
    <col min="8962" max="8962" width="14.85546875" style="21" customWidth="1"/>
    <col min="8963" max="8963" width="20.42578125" style="21" customWidth="1"/>
    <col min="8964" max="8964" width="26.140625" style="21" customWidth="1"/>
    <col min="8965" max="8965" width="35.7109375" style="21" customWidth="1"/>
    <col min="8966" max="8966" width="2.42578125" style="21" customWidth="1"/>
    <col min="8967" max="8968" width="11.42578125" style="21"/>
    <col min="8969" max="8969" width="2" style="21" customWidth="1"/>
    <col min="8970" max="9214" width="11.42578125" style="21"/>
    <col min="9215" max="9215" width="18.85546875" style="21" customWidth="1"/>
    <col min="9216" max="9216" width="23" style="21" customWidth="1"/>
    <col min="9217" max="9217" width="21.5703125" style="21" customWidth="1"/>
    <col min="9218" max="9218" width="14.85546875" style="21" customWidth="1"/>
    <col min="9219" max="9219" width="20.42578125" style="21" customWidth="1"/>
    <col min="9220" max="9220" width="26.140625" style="21" customWidth="1"/>
    <col min="9221" max="9221" width="35.7109375" style="21" customWidth="1"/>
    <col min="9222" max="9222" width="2.42578125" style="21" customWidth="1"/>
    <col min="9223" max="9224" width="11.42578125" style="21"/>
    <col min="9225" max="9225" width="2" style="21" customWidth="1"/>
    <col min="9226" max="9470" width="11.42578125" style="21"/>
    <col min="9471" max="9471" width="18.85546875" style="21" customWidth="1"/>
    <col min="9472" max="9472" width="23" style="21" customWidth="1"/>
    <col min="9473" max="9473" width="21.5703125" style="21" customWidth="1"/>
    <col min="9474" max="9474" width="14.85546875" style="21" customWidth="1"/>
    <col min="9475" max="9475" width="20.42578125" style="21" customWidth="1"/>
    <col min="9476" max="9476" width="26.140625" style="21" customWidth="1"/>
    <col min="9477" max="9477" width="35.7109375" style="21" customWidth="1"/>
    <col min="9478" max="9478" width="2.42578125" style="21" customWidth="1"/>
    <col min="9479" max="9480" width="11.42578125" style="21"/>
    <col min="9481" max="9481" width="2" style="21" customWidth="1"/>
    <col min="9482" max="9726" width="11.42578125" style="21"/>
    <col min="9727" max="9727" width="18.85546875" style="21" customWidth="1"/>
    <col min="9728" max="9728" width="23" style="21" customWidth="1"/>
    <col min="9729" max="9729" width="21.5703125" style="21" customWidth="1"/>
    <col min="9730" max="9730" width="14.85546875" style="21" customWidth="1"/>
    <col min="9731" max="9731" width="20.42578125" style="21" customWidth="1"/>
    <col min="9732" max="9732" width="26.140625" style="21" customWidth="1"/>
    <col min="9733" max="9733" width="35.7109375" style="21" customWidth="1"/>
    <col min="9734" max="9734" width="2.42578125" style="21" customWidth="1"/>
    <col min="9735" max="9736" width="11.42578125" style="21"/>
    <col min="9737" max="9737" width="2" style="21" customWidth="1"/>
    <col min="9738" max="9982" width="11.42578125" style="21"/>
    <col min="9983" max="9983" width="18.85546875" style="21" customWidth="1"/>
    <col min="9984" max="9984" width="23" style="21" customWidth="1"/>
    <col min="9985" max="9985" width="21.5703125" style="21" customWidth="1"/>
    <col min="9986" max="9986" width="14.85546875" style="21" customWidth="1"/>
    <col min="9987" max="9987" width="20.42578125" style="21" customWidth="1"/>
    <col min="9988" max="9988" width="26.140625" style="21" customWidth="1"/>
    <col min="9989" max="9989" width="35.7109375" style="21" customWidth="1"/>
    <col min="9990" max="9990" width="2.42578125" style="21" customWidth="1"/>
    <col min="9991" max="9992" width="11.42578125" style="21"/>
    <col min="9993" max="9993" width="2" style="21" customWidth="1"/>
    <col min="9994" max="10238" width="11.42578125" style="21"/>
    <col min="10239" max="10239" width="18.85546875" style="21" customWidth="1"/>
    <col min="10240" max="10240" width="23" style="21" customWidth="1"/>
    <col min="10241" max="10241" width="21.5703125" style="21" customWidth="1"/>
    <col min="10242" max="10242" width="14.85546875" style="21" customWidth="1"/>
    <col min="10243" max="10243" width="20.42578125" style="21" customWidth="1"/>
    <col min="10244" max="10244" width="26.140625" style="21" customWidth="1"/>
    <col min="10245" max="10245" width="35.7109375" style="21" customWidth="1"/>
    <col min="10246" max="10246" width="2.42578125" style="21" customWidth="1"/>
    <col min="10247" max="10248" width="11.42578125" style="21"/>
    <col min="10249" max="10249" width="2" style="21" customWidth="1"/>
    <col min="10250" max="10494" width="11.42578125" style="21"/>
    <col min="10495" max="10495" width="18.85546875" style="21" customWidth="1"/>
    <col min="10496" max="10496" width="23" style="21" customWidth="1"/>
    <col min="10497" max="10497" width="21.5703125" style="21" customWidth="1"/>
    <col min="10498" max="10498" width="14.85546875" style="21" customWidth="1"/>
    <col min="10499" max="10499" width="20.42578125" style="21" customWidth="1"/>
    <col min="10500" max="10500" width="26.140625" style="21" customWidth="1"/>
    <col min="10501" max="10501" width="35.7109375" style="21" customWidth="1"/>
    <col min="10502" max="10502" width="2.42578125" style="21" customWidth="1"/>
    <col min="10503" max="10504" width="11.42578125" style="21"/>
    <col min="10505" max="10505" width="2" style="21" customWidth="1"/>
    <col min="10506" max="10750" width="11.42578125" style="21"/>
    <col min="10751" max="10751" width="18.85546875" style="21" customWidth="1"/>
    <col min="10752" max="10752" width="23" style="21" customWidth="1"/>
    <col min="10753" max="10753" width="21.5703125" style="21" customWidth="1"/>
    <col min="10754" max="10754" width="14.85546875" style="21" customWidth="1"/>
    <col min="10755" max="10755" width="20.42578125" style="21" customWidth="1"/>
    <col min="10756" max="10756" width="26.140625" style="21" customWidth="1"/>
    <col min="10757" max="10757" width="35.7109375" style="21" customWidth="1"/>
    <col min="10758" max="10758" width="2.42578125" style="21" customWidth="1"/>
    <col min="10759" max="10760" width="11.42578125" style="21"/>
    <col min="10761" max="10761" width="2" style="21" customWidth="1"/>
    <col min="10762" max="11006" width="11.42578125" style="21"/>
    <col min="11007" max="11007" width="18.85546875" style="21" customWidth="1"/>
    <col min="11008" max="11008" width="23" style="21" customWidth="1"/>
    <col min="11009" max="11009" width="21.5703125" style="21" customWidth="1"/>
    <col min="11010" max="11010" width="14.85546875" style="21" customWidth="1"/>
    <col min="11011" max="11011" width="20.42578125" style="21" customWidth="1"/>
    <col min="11012" max="11012" width="26.140625" style="21" customWidth="1"/>
    <col min="11013" max="11013" width="35.7109375" style="21" customWidth="1"/>
    <col min="11014" max="11014" width="2.42578125" style="21" customWidth="1"/>
    <col min="11015" max="11016" width="11.42578125" style="21"/>
    <col min="11017" max="11017" width="2" style="21" customWidth="1"/>
    <col min="11018" max="11262" width="11.42578125" style="21"/>
    <col min="11263" max="11263" width="18.85546875" style="21" customWidth="1"/>
    <col min="11264" max="11264" width="23" style="21" customWidth="1"/>
    <col min="11265" max="11265" width="21.5703125" style="21" customWidth="1"/>
    <col min="11266" max="11266" width="14.85546875" style="21" customWidth="1"/>
    <col min="11267" max="11267" width="20.42578125" style="21" customWidth="1"/>
    <col min="11268" max="11268" width="26.140625" style="21" customWidth="1"/>
    <col min="11269" max="11269" width="35.7109375" style="21" customWidth="1"/>
    <col min="11270" max="11270" width="2.42578125" style="21" customWidth="1"/>
    <col min="11271" max="11272" width="11.42578125" style="21"/>
    <col min="11273" max="11273" width="2" style="21" customWidth="1"/>
    <col min="11274" max="11518" width="11.42578125" style="21"/>
    <col min="11519" max="11519" width="18.85546875" style="21" customWidth="1"/>
    <col min="11520" max="11520" width="23" style="21" customWidth="1"/>
    <col min="11521" max="11521" width="21.5703125" style="21" customWidth="1"/>
    <col min="11522" max="11522" width="14.85546875" style="21" customWidth="1"/>
    <col min="11523" max="11523" width="20.42578125" style="21" customWidth="1"/>
    <col min="11524" max="11524" width="26.140625" style="21" customWidth="1"/>
    <col min="11525" max="11525" width="35.7109375" style="21" customWidth="1"/>
    <col min="11526" max="11526" width="2.42578125" style="21" customWidth="1"/>
    <col min="11527" max="11528" width="11.42578125" style="21"/>
    <col min="11529" max="11529" width="2" style="21" customWidth="1"/>
    <col min="11530" max="11774" width="11.42578125" style="21"/>
    <col min="11775" max="11775" width="18.85546875" style="21" customWidth="1"/>
    <col min="11776" max="11776" width="23" style="21" customWidth="1"/>
    <col min="11777" max="11777" width="21.5703125" style="21" customWidth="1"/>
    <col min="11778" max="11778" width="14.85546875" style="21" customWidth="1"/>
    <col min="11779" max="11779" width="20.42578125" style="21" customWidth="1"/>
    <col min="11780" max="11780" width="26.140625" style="21" customWidth="1"/>
    <col min="11781" max="11781" width="35.7109375" style="21" customWidth="1"/>
    <col min="11782" max="11782" width="2.42578125" style="21" customWidth="1"/>
    <col min="11783" max="11784" width="11.42578125" style="21"/>
    <col min="11785" max="11785" width="2" style="21" customWidth="1"/>
    <col min="11786" max="12030" width="11.42578125" style="21"/>
    <col min="12031" max="12031" width="18.85546875" style="21" customWidth="1"/>
    <col min="12032" max="12032" width="23" style="21" customWidth="1"/>
    <col min="12033" max="12033" width="21.5703125" style="21" customWidth="1"/>
    <col min="12034" max="12034" width="14.85546875" style="21" customWidth="1"/>
    <col min="12035" max="12035" width="20.42578125" style="21" customWidth="1"/>
    <col min="12036" max="12036" width="26.140625" style="21" customWidth="1"/>
    <col min="12037" max="12037" width="35.7109375" style="21" customWidth="1"/>
    <col min="12038" max="12038" width="2.42578125" style="21" customWidth="1"/>
    <col min="12039" max="12040" width="11.42578125" style="21"/>
    <col min="12041" max="12041" width="2" style="21" customWidth="1"/>
    <col min="12042" max="12286" width="11.42578125" style="21"/>
    <col min="12287" max="12287" width="18.85546875" style="21" customWidth="1"/>
    <col min="12288" max="12288" width="23" style="21" customWidth="1"/>
    <col min="12289" max="12289" width="21.5703125" style="21" customWidth="1"/>
    <col min="12290" max="12290" width="14.85546875" style="21" customWidth="1"/>
    <col min="12291" max="12291" width="20.42578125" style="21" customWidth="1"/>
    <col min="12292" max="12292" width="26.140625" style="21" customWidth="1"/>
    <col min="12293" max="12293" width="35.7109375" style="21" customWidth="1"/>
    <col min="12294" max="12294" width="2.42578125" style="21" customWidth="1"/>
    <col min="12295" max="12296" width="11.42578125" style="21"/>
    <col min="12297" max="12297" width="2" style="21" customWidth="1"/>
    <col min="12298" max="12542" width="11.42578125" style="21"/>
    <col min="12543" max="12543" width="18.85546875" style="21" customWidth="1"/>
    <col min="12544" max="12544" width="23" style="21" customWidth="1"/>
    <col min="12545" max="12545" width="21.5703125" style="21" customWidth="1"/>
    <col min="12546" max="12546" width="14.85546875" style="21" customWidth="1"/>
    <col min="12547" max="12547" width="20.42578125" style="21" customWidth="1"/>
    <col min="12548" max="12548" width="26.140625" style="21" customWidth="1"/>
    <col min="12549" max="12549" width="35.7109375" style="21" customWidth="1"/>
    <col min="12550" max="12550" width="2.42578125" style="21" customWidth="1"/>
    <col min="12551" max="12552" width="11.42578125" style="21"/>
    <col min="12553" max="12553" width="2" style="21" customWidth="1"/>
    <col min="12554" max="12798" width="11.42578125" style="21"/>
    <col min="12799" max="12799" width="18.85546875" style="21" customWidth="1"/>
    <col min="12800" max="12800" width="23" style="21" customWidth="1"/>
    <col min="12801" max="12801" width="21.5703125" style="21" customWidth="1"/>
    <col min="12802" max="12802" width="14.85546875" style="21" customWidth="1"/>
    <col min="12803" max="12803" width="20.42578125" style="21" customWidth="1"/>
    <col min="12804" max="12804" width="26.140625" style="21" customWidth="1"/>
    <col min="12805" max="12805" width="35.7109375" style="21" customWidth="1"/>
    <col min="12806" max="12806" width="2.42578125" style="21" customWidth="1"/>
    <col min="12807" max="12808" width="11.42578125" style="21"/>
    <col min="12809" max="12809" width="2" style="21" customWidth="1"/>
    <col min="12810" max="13054" width="11.42578125" style="21"/>
    <col min="13055" max="13055" width="18.85546875" style="21" customWidth="1"/>
    <col min="13056" max="13056" width="23" style="21" customWidth="1"/>
    <col min="13057" max="13057" width="21.5703125" style="21" customWidth="1"/>
    <col min="13058" max="13058" width="14.85546875" style="21" customWidth="1"/>
    <col min="13059" max="13059" width="20.42578125" style="21" customWidth="1"/>
    <col min="13060" max="13060" width="26.140625" style="21" customWidth="1"/>
    <col min="13061" max="13061" width="35.7109375" style="21" customWidth="1"/>
    <col min="13062" max="13062" width="2.42578125" style="21" customWidth="1"/>
    <col min="13063" max="13064" width="11.42578125" style="21"/>
    <col min="13065" max="13065" width="2" style="21" customWidth="1"/>
    <col min="13066" max="13310" width="11.42578125" style="21"/>
    <col min="13311" max="13311" width="18.85546875" style="21" customWidth="1"/>
    <col min="13312" max="13312" width="23" style="21" customWidth="1"/>
    <col min="13313" max="13313" width="21.5703125" style="21" customWidth="1"/>
    <col min="13314" max="13314" width="14.85546875" style="21" customWidth="1"/>
    <col min="13315" max="13315" width="20.42578125" style="21" customWidth="1"/>
    <col min="13316" max="13316" width="26.140625" style="21" customWidth="1"/>
    <col min="13317" max="13317" width="35.7109375" style="21" customWidth="1"/>
    <col min="13318" max="13318" width="2.42578125" style="21" customWidth="1"/>
    <col min="13319" max="13320" width="11.42578125" style="21"/>
    <col min="13321" max="13321" width="2" style="21" customWidth="1"/>
    <col min="13322" max="13566" width="11.42578125" style="21"/>
    <col min="13567" max="13567" width="18.85546875" style="21" customWidth="1"/>
    <col min="13568" max="13568" width="23" style="21" customWidth="1"/>
    <col min="13569" max="13569" width="21.5703125" style="21" customWidth="1"/>
    <col min="13570" max="13570" width="14.85546875" style="21" customWidth="1"/>
    <col min="13571" max="13571" width="20.42578125" style="21" customWidth="1"/>
    <col min="13572" max="13572" width="26.140625" style="21" customWidth="1"/>
    <col min="13573" max="13573" width="35.7109375" style="21" customWidth="1"/>
    <col min="13574" max="13574" width="2.42578125" style="21" customWidth="1"/>
    <col min="13575" max="13576" width="11.42578125" style="21"/>
    <col min="13577" max="13577" width="2" style="21" customWidth="1"/>
    <col min="13578" max="13822" width="11.42578125" style="21"/>
    <col min="13823" max="13823" width="18.85546875" style="21" customWidth="1"/>
    <col min="13824" max="13824" width="23" style="21" customWidth="1"/>
    <col min="13825" max="13825" width="21.5703125" style="21" customWidth="1"/>
    <col min="13826" max="13826" width="14.85546875" style="21" customWidth="1"/>
    <col min="13827" max="13827" width="20.42578125" style="21" customWidth="1"/>
    <col min="13828" max="13828" width="26.140625" style="21" customWidth="1"/>
    <col min="13829" max="13829" width="35.7109375" style="21" customWidth="1"/>
    <col min="13830" max="13830" width="2.42578125" style="21" customWidth="1"/>
    <col min="13831" max="13832" width="11.42578125" style="21"/>
    <col min="13833" max="13833" width="2" style="21" customWidth="1"/>
    <col min="13834" max="14078" width="11.42578125" style="21"/>
    <col min="14079" max="14079" width="18.85546875" style="21" customWidth="1"/>
    <col min="14080" max="14080" width="23" style="21" customWidth="1"/>
    <col min="14081" max="14081" width="21.5703125" style="21" customWidth="1"/>
    <col min="14082" max="14082" width="14.85546875" style="21" customWidth="1"/>
    <col min="14083" max="14083" width="20.42578125" style="21" customWidth="1"/>
    <col min="14084" max="14084" width="26.140625" style="21" customWidth="1"/>
    <col min="14085" max="14085" width="35.7109375" style="21" customWidth="1"/>
    <col min="14086" max="14086" width="2.42578125" style="21" customWidth="1"/>
    <col min="14087" max="14088" width="11.42578125" style="21"/>
    <col min="14089" max="14089" width="2" style="21" customWidth="1"/>
    <col min="14090" max="14334" width="11.42578125" style="21"/>
    <col min="14335" max="14335" width="18.85546875" style="21" customWidth="1"/>
    <col min="14336" max="14336" width="23" style="21" customWidth="1"/>
    <col min="14337" max="14337" width="21.5703125" style="21" customWidth="1"/>
    <col min="14338" max="14338" width="14.85546875" style="21" customWidth="1"/>
    <col min="14339" max="14339" width="20.42578125" style="21" customWidth="1"/>
    <col min="14340" max="14340" width="26.140625" style="21" customWidth="1"/>
    <col min="14341" max="14341" width="35.7109375" style="21" customWidth="1"/>
    <col min="14342" max="14342" width="2.42578125" style="21" customWidth="1"/>
    <col min="14343" max="14344" width="11.42578125" style="21"/>
    <col min="14345" max="14345" width="2" style="21" customWidth="1"/>
    <col min="14346" max="14590" width="11.42578125" style="21"/>
    <col min="14591" max="14591" width="18.85546875" style="21" customWidth="1"/>
    <col min="14592" max="14592" width="23" style="21" customWidth="1"/>
    <col min="14593" max="14593" width="21.5703125" style="21" customWidth="1"/>
    <col min="14594" max="14594" width="14.85546875" style="21" customWidth="1"/>
    <col min="14595" max="14595" width="20.42578125" style="21" customWidth="1"/>
    <col min="14596" max="14596" width="26.140625" style="21" customWidth="1"/>
    <col min="14597" max="14597" width="35.7109375" style="21" customWidth="1"/>
    <col min="14598" max="14598" width="2.42578125" style="21" customWidth="1"/>
    <col min="14599" max="14600" width="11.42578125" style="21"/>
    <col min="14601" max="14601" width="2" style="21" customWidth="1"/>
    <col min="14602" max="14846" width="11.42578125" style="21"/>
    <col min="14847" max="14847" width="18.85546875" style="21" customWidth="1"/>
    <col min="14848" max="14848" width="23" style="21" customWidth="1"/>
    <col min="14849" max="14849" width="21.5703125" style="21" customWidth="1"/>
    <col min="14850" max="14850" width="14.85546875" style="21" customWidth="1"/>
    <col min="14851" max="14851" width="20.42578125" style="21" customWidth="1"/>
    <col min="14852" max="14852" width="26.140625" style="21" customWidth="1"/>
    <col min="14853" max="14853" width="35.7109375" style="21" customWidth="1"/>
    <col min="14854" max="14854" width="2.42578125" style="21" customWidth="1"/>
    <col min="14855" max="14856" width="11.42578125" style="21"/>
    <col min="14857" max="14857" width="2" style="21" customWidth="1"/>
    <col min="14858" max="15102" width="11.42578125" style="21"/>
    <col min="15103" max="15103" width="18.85546875" style="21" customWidth="1"/>
    <col min="15104" max="15104" width="23" style="21" customWidth="1"/>
    <col min="15105" max="15105" width="21.5703125" style="21" customWidth="1"/>
    <col min="15106" max="15106" width="14.85546875" style="21" customWidth="1"/>
    <col min="15107" max="15107" width="20.42578125" style="21" customWidth="1"/>
    <col min="15108" max="15108" width="26.140625" style="21" customWidth="1"/>
    <col min="15109" max="15109" width="35.7109375" style="21" customWidth="1"/>
    <col min="15110" max="15110" width="2.42578125" style="21" customWidth="1"/>
    <col min="15111" max="15112" width="11.42578125" style="21"/>
    <col min="15113" max="15113" width="2" style="21" customWidth="1"/>
    <col min="15114" max="15358" width="11.42578125" style="21"/>
    <col min="15359" max="15359" width="18.85546875" style="21" customWidth="1"/>
    <col min="15360" max="15360" width="23" style="21" customWidth="1"/>
    <col min="15361" max="15361" width="21.5703125" style="21" customWidth="1"/>
    <col min="15362" max="15362" width="14.85546875" style="21" customWidth="1"/>
    <col min="15363" max="15363" width="20.42578125" style="21" customWidth="1"/>
    <col min="15364" max="15364" width="26.140625" style="21" customWidth="1"/>
    <col min="15365" max="15365" width="35.7109375" style="21" customWidth="1"/>
    <col min="15366" max="15366" width="2.42578125" style="21" customWidth="1"/>
    <col min="15367" max="15368" width="11.42578125" style="21"/>
    <col min="15369" max="15369" width="2" style="21" customWidth="1"/>
    <col min="15370" max="15614" width="11.42578125" style="21"/>
    <col min="15615" max="15615" width="18.85546875" style="21" customWidth="1"/>
    <col min="15616" max="15616" width="23" style="21" customWidth="1"/>
    <col min="15617" max="15617" width="21.5703125" style="21" customWidth="1"/>
    <col min="15618" max="15618" width="14.85546875" style="21" customWidth="1"/>
    <col min="15619" max="15619" width="20.42578125" style="21" customWidth="1"/>
    <col min="15620" max="15620" width="26.140625" style="21" customWidth="1"/>
    <col min="15621" max="15621" width="35.7109375" style="21" customWidth="1"/>
    <col min="15622" max="15622" width="2.42578125" style="21" customWidth="1"/>
    <col min="15623" max="15624" width="11.42578125" style="21"/>
    <col min="15625" max="15625" width="2" style="21" customWidth="1"/>
    <col min="15626" max="15870" width="11.42578125" style="21"/>
    <col min="15871" max="15871" width="18.85546875" style="21" customWidth="1"/>
    <col min="15872" max="15872" width="23" style="21" customWidth="1"/>
    <col min="15873" max="15873" width="21.5703125" style="21" customWidth="1"/>
    <col min="15874" max="15874" width="14.85546875" style="21" customWidth="1"/>
    <col min="15875" max="15875" width="20.42578125" style="21" customWidth="1"/>
    <col min="15876" max="15876" width="26.140625" style="21" customWidth="1"/>
    <col min="15877" max="15877" width="35.7109375" style="21" customWidth="1"/>
    <col min="15878" max="15878" width="2.42578125" style="21" customWidth="1"/>
    <col min="15879" max="15880" width="11.42578125" style="21"/>
    <col min="15881" max="15881" width="2" style="21" customWidth="1"/>
    <col min="15882" max="16126" width="11.42578125" style="21"/>
    <col min="16127" max="16127" width="18.85546875" style="21" customWidth="1"/>
    <col min="16128" max="16128" width="23" style="21" customWidth="1"/>
    <col min="16129" max="16129" width="21.5703125" style="21" customWidth="1"/>
    <col min="16130" max="16130" width="14.85546875" style="21" customWidth="1"/>
    <col min="16131" max="16131" width="20.42578125" style="21" customWidth="1"/>
    <col min="16132" max="16132" width="26.140625" style="21" customWidth="1"/>
    <col min="16133" max="16133" width="35.7109375" style="21" customWidth="1"/>
    <col min="16134" max="16134" width="2.42578125" style="21" customWidth="1"/>
    <col min="16135" max="16136" width="11.42578125" style="21"/>
    <col min="16137" max="16137" width="2" style="21" customWidth="1"/>
    <col min="16138" max="16384" width="11.42578125" style="21"/>
  </cols>
  <sheetData>
    <row r="1" spans="2:10" ht="31.5">
      <c r="B1" s="59"/>
      <c r="C1" s="58" t="s">
        <v>93</v>
      </c>
      <c r="D1" s="33"/>
      <c r="E1" s="33"/>
      <c r="F1" s="33"/>
      <c r="G1" s="60"/>
      <c r="H1" s="60"/>
      <c r="I1" s="60"/>
      <c r="J1" s="60"/>
    </row>
    <row r="5" spans="2:10" ht="13.5" thickBot="1"/>
    <row r="6" spans="2:10" ht="15" thickBot="1">
      <c r="B6" s="17" t="s">
        <v>32</v>
      </c>
      <c r="C6" s="18" t="s">
        <v>29</v>
      </c>
      <c r="D6" s="14"/>
      <c r="E6" s="14"/>
      <c r="F6" s="17" t="s">
        <v>94</v>
      </c>
      <c r="G6" s="32"/>
    </row>
    <row r="7" spans="2:10" s="43" customFormat="1">
      <c r="B7" s="44"/>
      <c r="C7" s="44"/>
      <c r="D7" s="44"/>
      <c r="E7" s="44"/>
      <c r="F7" s="44"/>
      <c r="G7" s="44"/>
    </row>
    <row r="8" spans="2:10">
      <c r="B8" s="30" t="s">
        <v>108</v>
      </c>
      <c r="C8" s="82"/>
      <c r="D8" s="82"/>
      <c r="E8" s="82"/>
      <c r="F8" s="82"/>
      <c r="G8" s="82"/>
    </row>
    <row r="9" spans="2:10">
      <c r="B9" s="30" t="s">
        <v>23</v>
      </c>
      <c r="C9" s="82"/>
      <c r="D9" s="82"/>
      <c r="E9" s="82"/>
      <c r="F9" s="82"/>
      <c r="G9" s="82"/>
    </row>
    <row r="10" spans="2:10">
      <c r="B10" s="30" t="s">
        <v>27</v>
      </c>
      <c r="C10" s="82"/>
      <c r="D10" s="82"/>
      <c r="E10" s="82"/>
      <c r="F10" s="82"/>
      <c r="G10" s="82"/>
    </row>
    <row r="11" spans="2:10">
      <c r="B11" s="30" t="s">
        <v>28</v>
      </c>
      <c r="C11" s="82"/>
      <c r="D11" s="82"/>
      <c r="E11" s="82"/>
      <c r="F11" s="82"/>
      <c r="G11" s="82"/>
    </row>
    <row r="12" spans="2:10" s="43" customFormat="1" ht="13.5" thickBot="1">
      <c r="B12" s="44"/>
      <c r="C12" s="44"/>
      <c r="D12" s="44"/>
      <c r="E12" s="44"/>
      <c r="F12" s="44"/>
      <c r="G12" s="44"/>
    </row>
    <row r="13" spans="2:10" ht="13.5" thickBot="1">
      <c r="B13" s="27" t="s">
        <v>90</v>
      </c>
      <c r="C13" s="28" t="s">
        <v>10</v>
      </c>
      <c r="D13" s="44"/>
      <c r="E13" s="44"/>
      <c r="F13" s="44"/>
      <c r="G13" s="44"/>
    </row>
    <row r="14" spans="2:10" ht="13.5" thickBot="1">
      <c r="B14" s="27" t="s">
        <v>91</v>
      </c>
      <c r="C14" s="28" t="s">
        <v>11</v>
      </c>
      <c r="D14" s="44"/>
      <c r="E14" s="44"/>
      <c r="F14" s="44"/>
      <c r="G14" s="44"/>
    </row>
    <row r="15" spans="2:10" ht="13.5" thickBot="1">
      <c r="B15" s="27" t="s">
        <v>9</v>
      </c>
      <c r="C15" s="29">
        <v>2</v>
      </c>
      <c r="D15" s="44"/>
      <c r="E15" s="44"/>
      <c r="F15" s="44"/>
      <c r="G15" s="44"/>
    </row>
    <row r="16" spans="2:10" s="43" customFormat="1" ht="13.5" thickBot="1">
      <c r="B16" s="44"/>
      <c r="C16" s="44"/>
      <c r="D16" s="44"/>
      <c r="E16" s="44"/>
      <c r="F16" s="44"/>
      <c r="G16" s="44"/>
    </row>
    <row r="17" spans="1:14" ht="13.5" thickBot="1">
      <c r="B17" s="53" t="s">
        <v>92</v>
      </c>
      <c r="C17" s="29">
        <v>2</v>
      </c>
      <c r="D17" s="44"/>
      <c r="E17" s="44"/>
      <c r="F17" s="44"/>
      <c r="G17" s="44"/>
    </row>
    <row r="18" spans="1:14">
      <c r="D18" s="44"/>
      <c r="E18" s="44"/>
      <c r="F18" s="44"/>
      <c r="G18" s="44"/>
    </row>
    <row r="19" spans="1:14" ht="15.75">
      <c r="B19" s="50" t="s">
        <v>34</v>
      </c>
      <c r="C19" s="34"/>
    </row>
    <row r="20" spans="1:14" s="37" customFormat="1" ht="15.75">
      <c r="A20" s="34"/>
      <c r="B20" s="56"/>
      <c r="C20" s="42" t="s">
        <v>35</v>
      </c>
      <c r="D20" s="36"/>
      <c r="E20" s="36"/>
      <c r="F20" s="36"/>
      <c r="J20" s="34"/>
    </row>
    <row r="21" spans="1:14" s="43" customFormat="1">
      <c r="B21" s="44"/>
      <c r="C21" s="44"/>
      <c r="D21" s="44"/>
      <c r="E21" s="44"/>
      <c r="F21" s="44"/>
      <c r="G21" s="44"/>
    </row>
    <row r="22" spans="1:14" s="41" customFormat="1" ht="15.75">
      <c r="A22" s="40"/>
      <c r="B22" s="8" t="s">
        <v>1</v>
      </c>
      <c r="C22" s="8" t="s">
        <v>0</v>
      </c>
      <c r="D22" s="8" t="s">
        <v>3</v>
      </c>
      <c r="E22" s="8" t="s">
        <v>98</v>
      </c>
      <c r="F22" s="8" t="s">
        <v>2</v>
      </c>
      <c r="G22" s="54" t="s">
        <v>7</v>
      </c>
      <c r="H22" s="8" t="s">
        <v>95</v>
      </c>
      <c r="I22" s="8" t="s">
        <v>96</v>
      </c>
      <c r="J22" s="8" t="s">
        <v>33</v>
      </c>
      <c r="K22" s="40"/>
      <c r="L22" s="40"/>
      <c r="M22" s="40"/>
    </row>
    <row r="23" spans="1:14" s="41" customFormat="1" ht="15.75">
      <c r="A23" s="40"/>
      <c r="B23" s="9" t="s">
        <v>141</v>
      </c>
      <c r="C23" s="9" t="s">
        <v>147</v>
      </c>
      <c r="D23" s="9" t="s">
        <v>4</v>
      </c>
      <c r="E23" s="55" t="str">
        <f>CONCATENATE(B23,C23,D23)</f>
        <v>CENTRALE1Enseigne 1HM</v>
      </c>
      <c r="F23" s="16">
        <v>114</v>
      </c>
      <c r="G23" s="45"/>
      <c r="H23" s="57"/>
      <c r="I23" s="57"/>
      <c r="J23" s="46"/>
      <c r="K23" s="40"/>
      <c r="L23" s="39"/>
      <c r="M23" s="40"/>
    </row>
    <row r="24" spans="1:14" s="41" customFormat="1" ht="15.75">
      <c r="A24" s="40"/>
      <c r="B24" s="9" t="s">
        <v>141</v>
      </c>
      <c r="C24" s="9" t="s">
        <v>148</v>
      </c>
      <c r="D24" s="9" t="s">
        <v>5</v>
      </c>
      <c r="E24" s="55" t="str">
        <f t="shared" ref="E24:E44" si="0">CONCATENATE(B24,C24,D24)</f>
        <v>CENTRALE1Enseigne 2SM</v>
      </c>
      <c r="F24" s="16">
        <v>360</v>
      </c>
      <c r="G24" s="45"/>
      <c r="H24" s="57"/>
      <c r="I24" s="57"/>
      <c r="J24" s="46"/>
      <c r="K24" s="40"/>
      <c r="L24" s="40"/>
      <c r="M24" s="40"/>
    </row>
    <row r="25" spans="1:14" s="41" customFormat="1" ht="15.75">
      <c r="A25" s="40"/>
      <c r="B25" s="9" t="s">
        <v>141</v>
      </c>
      <c r="C25" s="9" t="s">
        <v>149</v>
      </c>
      <c r="D25" s="9" t="s">
        <v>5</v>
      </c>
      <c r="E25" s="55" t="str">
        <f t="shared" si="0"/>
        <v>CENTRALE1Enseigne 3SM</v>
      </c>
      <c r="F25" s="16">
        <v>276</v>
      </c>
      <c r="G25" s="45"/>
      <c r="H25" s="57"/>
      <c r="I25" s="57"/>
      <c r="J25" s="46"/>
      <c r="K25" s="40"/>
      <c r="L25" s="40"/>
      <c r="M25" s="40"/>
      <c r="N25" s="40"/>
    </row>
    <row r="26" spans="1:14" s="41" customFormat="1" ht="15.75">
      <c r="A26" s="40"/>
      <c r="B26" s="9" t="s">
        <v>141</v>
      </c>
      <c r="C26" s="9" t="s">
        <v>150</v>
      </c>
      <c r="D26" s="9" t="s">
        <v>5</v>
      </c>
      <c r="E26" s="55" t="str">
        <f t="shared" si="0"/>
        <v>CENTRALE1Enseigne 4SM</v>
      </c>
      <c r="F26" s="16">
        <v>530</v>
      </c>
      <c r="G26" s="45"/>
      <c r="H26" s="57"/>
      <c r="I26" s="57"/>
      <c r="J26" s="46"/>
      <c r="K26" s="40"/>
      <c r="L26" s="40"/>
      <c r="M26" s="40"/>
      <c r="N26" s="40"/>
    </row>
    <row r="27" spans="1:14" s="41" customFormat="1" ht="15.75">
      <c r="A27" s="40"/>
      <c r="B27" s="9" t="s">
        <v>142</v>
      </c>
      <c r="C27" s="9" t="s">
        <v>151</v>
      </c>
      <c r="D27" s="9" t="s">
        <v>5</v>
      </c>
      <c r="E27" s="55" t="str">
        <f t="shared" si="0"/>
        <v>CENTRALE2Enseigne 5SM</v>
      </c>
      <c r="F27" s="16">
        <v>60</v>
      </c>
      <c r="G27" s="45"/>
      <c r="H27" s="57"/>
      <c r="I27" s="57"/>
      <c r="J27" s="46"/>
      <c r="K27" s="40"/>
      <c r="L27" s="40"/>
      <c r="M27" s="40"/>
      <c r="N27" s="40"/>
    </row>
    <row r="28" spans="1:14" s="41" customFormat="1" ht="15.75">
      <c r="A28" s="40"/>
      <c r="B28" s="9" t="s">
        <v>142</v>
      </c>
      <c r="C28" s="9" t="s">
        <v>152</v>
      </c>
      <c r="D28" s="9" t="s">
        <v>4</v>
      </c>
      <c r="E28" s="55" t="str">
        <f t="shared" si="0"/>
        <v>CENTRALE2Enseigne 6HM</v>
      </c>
      <c r="F28" s="16">
        <v>500</v>
      </c>
      <c r="G28" s="45"/>
      <c r="H28" s="57"/>
      <c r="I28" s="57"/>
      <c r="J28" s="46"/>
      <c r="K28" s="40"/>
      <c r="L28" s="40"/>
      <c r="M28" s="40"/>
      <c r="N28" s="40"/>
    </row>
    <row r="29" spans="1:14" s="41" customFormat="1" ht="15.75">
      <c r="A29" s="40"/>
      <c r="B29" s="9" t="s">
        <v>143</v>
      </c>
      <c r="C29" s="9" t="s">
        <v>153</v>
      </c>
      <c r="D29" s="9" t="s">
        <v>5</v>
      </c>
      <c r="E29" s="55" t="str">
        <f t="shared" si="0"/>
        <v>CENTRALE3Enseigne 7SM</v>
      </c>
      <c r="F29" s="16">
        <v>100</v>
      </c>
      <c r="G29" s="45"/>
      <c r="H29" s="57"/>
      <c r="I29" s="57"/>
      <c r="J29" s="46"/>
      <c r="K29" s="40"/>
      <c r="L29" s="40"/>
      <c r="M29" s="40"/>
      <c r="N29" s="40"/>
    </row>
    <row r="30" spans="1:14" s="41" customFormat="1" ht="15.75">
      <c r="A30" s="40"/>
      <c r="B30" s="9" t="s">
        <v>143</v>
      </c>
      <c r="C30" s="9" t="s">
        <v>154</v>
      </c>
      <c r="D30" s="9" t="s">
        <v>5</v>
      </c>
      <c r="E30" s="55" t="str">
        <f t="shared" si="0"/>
        <v>CENTRALE3Enseigne 8SM</v>
      </c>
      <c r="F30" s="16">
        <v>100</v>
      </c>
      <c r="G30" s="45"/>
      <c r="H30" s="57"/>
      <c r="I30" s="57"/>
      <c r="J30" s="46"/>
      <c r="K30" s="40"/>
      <c r="L30" s="40"/>
      <c r="M30" s="40"/>
      <c r="N30" s="40"/>
    </row>
    <row r="31" spans="1:14" s="41" customFormat="1" ht="15.75">
      <c r="A31" s="40"/>
      <c r="B31" s="9" t="s">
        <v>143</v>
      </c>
      <c r="C31" s="9" t="s">
        <v>155</v>
      </c>
      <c r="D31" s="9" t="s">
        <v>5</v>
      </c>
      <c r="E31" s="55" t="str">
        <f t="shared" si="0"/>
        <v>CENTRALE3Enseigne 9SM</v>
      </c>
      <c r="F31" s="16">
        <v>100</v>
      </c>
      <c r="G31" s="45"/>
      <c r="H31" s="57"/>
      <c r="I31" s="57"/>
      <c r="J31" s="46"/>
      <c r="K31" s="40"/>
      <c r="L31" s="40"/>
      <c r="M31" s="40"/>
      <c r="N31" s="40"/>
    </row>
    <row r="32" spans="1:14" s="41" customFormat="1" ht="15.75">
      <c r="A32" s="40"/>
      <c r="B32" s="9" t="s">
        <v>143</v>
      </c>
      <c r="C32" s="9" t="s">
        <v>156</v>
      </c>
      <c r="D32" s="9" t="s">
        <v>5</v>
      </c>
      <c r="E32" s="55" t="str">
        <f t="shared" si="0"/>
        <v>CENTRALE3Enseigne 10SM</v>
      </c>
      <c r="F32" s="16">
        <v>100</v>
      </c>
      <c r="G32" s="45"/>
      <c r="H32" s="57"/>
      <c r="I32" s="57"/>
      <c r="J32" s="46"/>
      <c r="K32" s="40"/>
      <c r="L32" s="40"/>
      <c r="M32" s="40"/>
      <c r="N32" s="40"/>
    </row>
    <row r="33" spans="1:14" s="41" customFormat="1" ht="15.75">
      <c r="A33" s="40"/>
      <c r="B33" s="9" t="s">
        <v>143</v>
      </c>
      <c r="C33" s="9" t="s">
        <v>157</v>
      </c>
      <c r="D33" s="9" t="s">
        <v>5</v>
      </c>
      <c r="E33" s="55" t="str">
        <f t="shared" si="0"/>
        <v>CENTRALE3Enseigne 11SM</v>
      </c>
      <c r="F33" s="16">
        <v>150</v>
      </c>
      <c r="G33" s="45"/>
      <c r="H33" s="57"/>
      <c r="I33" s="57"/>
      <c r="J33" s="46"/>
      <c r="K33" s="40"/>
      <c r="L33" s="40"/>
      <c r="M33" s="40"/>
      <c r="N33" s="40"/>
    </row>
    <row r="34" spans="1:14" s="37" customFormat="1" ht="15.75">
      <c r="A34" s="34"/>
      <c r="B34" s="9" t="s">
        <v>143</v>
      </c>
      <c r="C34" s="9" t="s">
        <v>158</v>
      </c>
      <c r="D34" s="9" t="s">
        <v>4</v>
      </c>
      <c r="E34" s="55" t="str">
        <f t="shared" si="0"/>
        <v>CENTRALE3Enseigne 12HM</v>
      </c>
      <c r="F34" s="16">
        <v>59</v>
      </c>
      <c r="G34" s="45"/>
      <c r="H34" s="57"/>
      <c r="I34" s="57"/>
      <c r="J34" s="46"/>
      <c r="K34" s="34"/>
      <c r="L34" s="34"/>
      <c r="M34" s="34"/>
      <c r="N34" s="34"/>
    </row>
    <row r="35" spans="1:14" s="37" customFormat="1" ht="15.75">
      <c r="A35" s="34"/>
      <c r="B35" s="9" t="s">
        <v>144</v>
      </c>
      <c r="C35" s="9" t="s">
        <v>159</v>
      </c>
      <c r="D35" s="9" t="s">
        <v>5</v>
      </c>
      <c r="E35" s="55" t="str">
        <f t="shared" si="0"/>
        <v>CENTRALE4Enseigne 13SM</v>
      </c>
      <c r="F35" s="16">
        <v>320</v>
      </c>
      <c r="G35" s="45"/>
      <c r="H35" s="57"/>
      <c r="I35" s="57"/>
      <c r="J35" s="46"/>
      <c r="K35" s="34"/>
      <c r="L35" s="34"/>
      <c r="M35" s="34"/>
      <c r="N35" s="34"/>
    </row>
    <row r="36" spans="1:14" s="37" customFormat="1" ht="15.75">
      <c r="A36" s="34"/>
      <c r="B36" s="9" t="s">
        <v>144</v>
      </c>
      <c r="C36" s="9" t="s">
        <v>160</v>
      </c>
      <c r="D36" s="9" t="s">
        <v>5</v>
      </c>
      <c r="E36" s="55" t="str">
        <f t="shared" si="0"/>
        <v>CENTRALE4Enseigne 14SM</v>
      </c>
      <c r="F36" s="16">
        <v>1279</v>
      </c>
      <c r="G36" s="45"/>
      <c r="H36" s="57"/>
      <c r="I36" s="57"/>
      <c r="J36" s="46"/>
      <c r="K36" s="34"/>
      <c r="L36" s="34"/>
      <c r="M36" s="34"/>
      <c r="N36" s="34"/>
    </row>
    <row r="37" spans="1:14" s="37" customFormat="1" ht="15.75">
      <c r="A37" s="34"/>
      <c r="B37" s="9" t="s">
        <v>144</v>
      </c>
      <c r="C37" s="9" t="s">
        <v>161</v>
      </c>
      <c r="D37" s="9" t="s">
        <v>4</v>
      </c>
      <c r="E37" s="55" t="str">
        <f t="shared" si="0"/>
        <v>CENTRALE4Enseigne 15HM</v>
      </c>
      <c r="F37" s="16">
        <v>193</v>
      </c>
      <c r="G37" s="45"/>
      <c r="H37" s="57"/>
      <c r="I37" s="57"/>
      <c r="J37" s="46"/>
      <c r="K37" s="34"/>
      <c r="L37" s="34"/>
      <c r="M37" s="34"/>
      <c r="N37" s="34"/>
    </row>
    <row r="38" spans="1:14" s="37" customFormat="1" ht="16.5" customHeight="1">
      <c r="B38" s="9" t="s">
        <v>145</v>
      </c>
      <c r="C38" s="9" t="s">
        <v>162</v>
      </c>
      <c r="D38" s="9" t="s">
        <v>4</v>
      </c>
      <c r="E38" s="55" t="str">
        <f t="shared" si="0"/>
        <v>CENTRALE5Enseigne 16HM</v>
      </c>
      <c r="F38" s="16">
        <v>150</v>
      </c>
      <c r="G38" s="45"/>
      <c r="H38" s="57"/>
      <c r="I38" s="57"/>
      <c r="J38" s="46"/>
      <c r="K38" s="34"/>
      <c r="L38" s="34"/>
      <c r="M38" s="34"/>
      <c r="N38" s="34"/>
    </row>
    <row r="39" spans="1:14" s="37" customFormat="1" ht="15.75">
      <c r="B39" s="9" t="s">
        <v>145</v>
      </c>
      <c r="C39" s="9" t="s">
        <v>163</v>
      </c>
      <c r="D39" s="9" t="s">
        <v>5</v>
      </c>
      <c r="E39" s="55" t="str">
        <f t="shared" si="0"/>
        <v>CENTRALE5Enseigne 17SM</v>
      </c>
      <c r="F39" s="16">
        <v>372</v>
      </c>
      <c r="G39" s="45"/>
      <c r="H39" s="57"/>
      <c r="I39" s="57"/>
      <c r="J39" s="46"/>
    </row>
    <row r="40" spans="1:14" s="37" customFormat="1" ht="15.75">
      <c r="B40" s="9" t="s">
        <v>146</v>
      </c>
      <c r="C40" s="9" t="s">
        <v>164</v>
      </c>
      <c r="D40" s="9" t="s">
        <v>4</v>
      </c>
      <c r="E40" s="55" t="str">
        <f t="shared" si="0"/>
        <v>CENTRALE6Enseigne 18HM</v>
      </c>
      <c r="F40" s="16">
        <v>221</v>
      </c>
      <c r="G40" s="45"/>
      <c r="H40" s="57"/>
      <c r="I40" s="57"/>
      <c r="J40" s="46"/>
    </row>
    <row r="41" spans="1:14" s="37" customFormat="1" ht="15.75">
      <c r="B41" s="9" t="s">
        <v>146</v>
      </c>
      <c r="C41" s="9" t="s">
        <v>165</v>
      </c>
      <c r="D41" s="9" t="s">
        <v>5</v>
      </c>
      <c r="E41" s="55" t="str">
        <f t="shared" si="0"/>
        <v>CENTRALE6Enseigne 19SM</v>
      </c>
      <c r="F41" s="16">
        <v>1027</v>
      </c>
      <c r="G41" s="45"/>
      <c r="H41" s="57"/>
      <c r="I41" s="57"/>
      <c r="J41" s="46"/>
    </row>
    <row r="42" spans="1:14" s="37" customFormat="1" ht="15.75">
      <c r="B42" s="9" t="s">
        <v>146</v>
      </c>
      <c r="C42" s="9" t="s">
        <v>166</v>
      </c>
      <c r="D42" s="9" t="s">
        <v>5</v>
      </c>
      <c r="E42" s="55" t="str">
        <f t="shared" si="0"/>
        <v>CENTRALE6Enseigne 20SM</v>
      </c>
      <c r="F42" s="16">
        <v>100</v>
      </c>
      <c r="G42" s="45"/>
      <c r="H42" s="57"/>
      <c r="I42" s="57"/>
      <c r="J42" s="46"/>
    </row>
    <row r="43" spans="1:14" s="37" customFormat="1" ht="15.75">
      <c r="B43" s="9" t="s">
        <v>146</v>
      </c>
      <c r="C43" s="9" t="s">
        <v>167</v>
      </c>
      <c r="D43" s="9" t="s">
        <v>5</v>
      </c>
      <c r="E43" s="55" t="str">
        <f t="shared" si="0"/>
        <v>CENTRALE6Enseigne 21SM</v>
      </c>
      <c r="F43" s="16">
        <v>800</v>
      </c>
      <c r="G43" s="45"/>
      <c r="H43" s="57"/>
      <c r="I43" s="57"/>
      <c r="J43" s="47"/>
    </row>
    <row r="44" spans="1:14" s="37" customFormat="1" ht="15.75">
      <c r="B44" s="9" t="s">
        <v>146</v>
      </c>
      <c r="C44" s="9" t="s">
        <v>168</v>
      </c>
      <c r="D44" s="9" t="s">
        <v>5</v>
      </c>
      <c r="E44" s="55" t="str">
        <f t="shared" si="0"/>
        <v>CENTRALE6Enseigne 22SM</v>
      </c>
      <c r="F44" s="16">
        <v>519</v>
      </c>
      <c r="G44" s="45"/>
      <c r="H44" s="57"/>
      <c r="I44" s="57"/>
      <c r="J44" s="47"/>
    </row>
    <row r="45" spans="1:14" s="37" customFormat="1">
      <c r="B45" s="35"/>
      <c r="C45" s="38"/>
      <c r="D45" s="38"/>
      <c r="E45" s="38"/>
      <c r="F45" s="38"/>
    </row>
    <row r="46" spans="1:14" s="37" customFormat="1">
      <c r="B46" s="35"/>
      <c r="C46" s="38"/>
      <c r="D46" s="38"/>
      <c r="E46" s="38"/>
      <c r="F46" s="38"/>
    </row>
    <row r="47" spans="1:14" s="37" customFormat="1">
      <c r="B47" s="35"/>
      <c r="C47" s="38"/>
      <c r="D47" s="38"/>
      <c r="E47" s="38"/>
      <c r="F47" s="38"/>
    </row>
    <row r="48" spans="1:14" s="37" customFormat="1">
      <c r="B48" s="35"/>
      <c r="C48" s="38"/>
      <c r="D48" s="38"/>
      <c r="E48" s="38"/>
      <c r="F48" s="38"/>
    </row>
    <row r="49" spans="2:6" s="37" customFormat="1">
      <c r="B49" s="35"/>
      <c r="C49" s="38"/>
      <c r="D49" s="38"/>
      <c r="E49" s="38"/>
      <c r="F49" s="38"/>
    </row>
    <row r="50" spans="2:6" s="37" customFormat="1">
      <c r="B50" s="35"/>
      <c r="C50" s="38"/>
      <c r="D50" s="38"/>
      <c r="E50" s="38"/>
      <c r="F50" s="38"/>
    </row>
    <row r="51" spans="2:6" s="37" customFormat="1">
      <c r="B51" s="35"/>
      <c r="C51" s="38"/>
      <c r="D51" s="38"/>
      <c r="E51" s="38"/>
      <c r="F51" s="38"/>
    </row>
    <row r="52" spans="2:6" s="37" customFormat="1">
      <c r="B52" s="35"/>
      <c r="C52" s="38"/>
      <c r="D52" s="38"/>
      <c r="E52" s="38"/>
      <c r="F52" s="38"/>
    </row>
    <row r="53" spans="2:6" s="37" customFormat="1">
      <c r="B53" s="35"/>
      <c r="C53" s="38"/>
      <c r="D53" s="38"/>
      <c r="E53" s="38"/>
      <c r="F53" s="38"/>
    </row>
    <row r="54" spans="2:6" s="37" customFormat="1">
      <c r="B54" s="35"/>
      <c r="C54" s="38"/>
      <c r="D54" s="38"/>
      <c r="E54" s="38"/>
      <c r="F54" s="38"/>
    </row>
    <row r="55" spans="2:6" s="37" customFormat="1">
      <c r="B55" s="35"/>
      <c r="C55" s="38"/>
      <c r="D55" s="38"/>
      <c r="E55" s="38"/>
      <c r="F55" s="38"/>
    </row>
    <row r="56" spans="2:6" s="37" customFormat="1">
      <c r="B56" s="35"/>
      <c r="C56" s="38"/>
      <c r="D56" s="38"/>
      <c r="E56" s="38"/>
      <c r="F56" s="38"/>
    </row>
    <row r="57" spans="2:6" s="37" customFormat="1">
      <c r="B57" s="35"/>
      <c r="C57" s="38"/>
      <c r="D57" s="38"/>
      <c r="E57" s="38"/>
      <c r="F57" s="38"/>
    </row>
    <row r="58" spans="2:6" s="37" customFormat="1">
      <c r="B58" s="35"/>
      <c r="C58" s="38"/>
      <c r="D58" s="38"/>
      <c r="E58" s="38"/>
      <c r="F58" s="38"/>
    </row>
    <row r="59" spans="2:6" s="37" customFormat="1">
      <c r="B59" s="35"/>
      <c r="C59" s="38"/>
      <c r="D59" s="38"/>
      <c r="E59" s="38"/>
      <c r="F59" s="38"/>
    </row>
    <row r="60" spans="2:6" s="37" customFormat="1">
      <c r="B60" s="35"/>
      <c r="C60" s="38"/>
      <c r="D60" s="38"/>
      <c r="E60" s="38"/>
      <c r="F60" s="38"/>
    </row>
    <row r="61" spans="2:6" s="37" customFormat="1">
      <c r="B61" s="35"/>
      <c r="C61" s="38"/>
      <c r="D61" s="38"/>
      <c r="E61" s="38"/>
      <c r="F61" s="38"/>
    </row>
    <row r="62" spans="2:6" s="37" customFormat="1">
      <c r="B62" s="35"/>
      <c r="C62" s="38"/>
      <c r="D62" s="38"/>
      <c r="E62" s="38"/>
      <c r="F62" s="38"/>
    </row>
    <row r="63" spans="2:6" s="37" customFormat="1">
      <c r="B63" s="35"/>
      <c r="C63" s="38"/>
      <c r="D63" s="38"/>
      <c r="E63" s="38"/>
      <c r="F63" s="38"/>
    </row>
    <row r="64" spans="2:6" s="37" customFormat="1" hidden="1">
      <c r="B64" s="35"/>
      <c r="C64" s="38"/>
      <c r="D64" s="38"/>
      <c r="E64" s="38"/>
      <c r="F64" s="38"/>
    </row>
    <row r="65" spans="2:10" s="37" customFormat="1" hidden="1">
      <c r="B65" s="48" t="s">
        <v>36</v>
      </c>
      <c r="C65" s="52" t="s">
        <v>97</v>
      </c>
      <c r="D65" s="38"/>
      <c r="E65" s="38"/>
      <c r="F65" s="38"/>
    </row>
    <row r="66" spans="2:10" s="37" customFormat="1" hidden="1">
      <c r="B66" s="49" t="s">
        <v>37</v>
      </c>
      <c r="C66" s="52" t="s">
        <v>10</v>
      </c>
      <c r="D66" s="38"/>
      <c r="E66" s="38"/>
      <c r="F66" s="38"/>
    </row>
    <row r="67" spans="2:10" s="37" customFormat="1" hidden="1">
      <c r="B67" s="49" t="s">
        <v>38</v>
      </c>
      <c r="C67" s="52" t="s">
        <v>11</v>
      </c>
      <c r="D67" s="38"/>
      <c r="E67" s="38"/>
      <c r="F67" s="38"/>
    </row>
    <row r="68" spans="2:10" s="37" customFormat="1" hidden="1">
      <c r="B68" s="49" t="s">
        <v>39</v>
      </c>
      <c r="C68" s="52" t="s">
        <v>12</v>
      </c>
      <c r="D68" s="38"/>
      <c r="E68" s="38"/>
      <c r="F68" s="38"/>
    </row>
    <row r="69" spans="2:10" s="35" customFormat="1" hidden="1">
      <c r="B69" s="49" t="s">
        <v>40</v>
      </c>
      <c r="C69" s="52" t="s">
        <v>13</v>
      </c>
      <c r="D69" s="38"/>
      <c r="E69" s="38"/>
      <c r="F69" s="38"/>
      <c r="G69" s="37"/>
      <c r="H69" s="37"/>
      <c r="I69" s="37"/>
      <c r="J69" s="37"/>
    </row>
    <row r="70" spans="2:10" s="35" customFormat="1" hidden="1">
      <c r="B70" s="49" t="s">
        <v>41</v>
      </c>
      <c r="C70" s="52" t="s">
        <v>14</v>
      </c>
      <c r="D70" s="38"/>
      <c r="E70" s="38"/>
      <c r="F70" s="38"/>
      <c r="G70" s="37"/>
      <c r="H70" s="37"/>
      <c r="I70" s="37"/>
      <c r="J70" s="37"/>
    </row>
    <row r="71" spans="2:10" s="35" customFormat="1" hidden="1">
      <c r="B71" s="49" t="s">
        <v>42</v>
      </c>
      <c r="C71" s="52" t="s">
        <v>15</v>
      </c>
      <c r="D71" s="38"/>
      <c r="E71" s="38"/>
      <c r="F71" s="38"/>
      <c r="G71" s="37"/>
      <c r="H71" s="37"/>
      <c r="I71" s="37"/>
      <c r="J71" s="37"/>
    </row>
    <row r="72" spans="2:10" s="35" customFormat="1" hidden="1">
      <c r="B72" s="49" t="s">
        <v>43</v>
      </c>
      <c r="C72" s="52" t="s">
        <v>16</v>
      </c>
      <c r="D72" s="38"/>
      <c r="E72" s="38"/>
      <c r="F72" s="38"/>
      <c r="G72" s="37"/>
      <c r="H72" s="37"/>
      <c r="I72" s="37"/>
      <c r="J72" s="37"/>
    </row>
    <row r="73" spans="2:10" s="35" customFormat="1" hidden="1">
      <c r="B73" s="49" t="s">
        <v>44</v>
      </c>
      <c r="C73" s="52" t="s">
        <v>17</v>
      </c>
      <c r="D73" s="38"/>
      <c r="E73" s="38"/>
      <c r="F73" s="38"/>
      <c r="G73" s="37"/>
      <c r="H73" s="37"/>
      <c r="I73" s="37"/>
      <c r="J73" s="37"/>
    </row>
    <row r="74" spans="2:10" s="35" customFormat="1" hidden="1">
      <c r="B74" s="49" t="s">
        <v>45</v>
      </c>
      <c r="C74" s="52" t="s">
        <v>18</v>
      </c>
      <c r="D74" s="38"/>
      <c r="E74" s="38"/>
      <c r="F74" s="38"/>
      <c r="G74" s="37"/>
      <c r="H74" s="37"/>
      <c r="I74" s="37"/>
      <c r="J74" s="37"/>
    </row>
    <row r="75" spans="2:10" s="35" customFormat="1" hidden="1">
      <c r="B75" s="49" t="s">
        <v>46</v>
      </c>
      <c r="C75" s="52" t="s">
        <v>19</v>
      </c>
      <c r="D75" s="38"/>
      <c r="E75" s="38"/>
      <c r="F75" s="38"/>
      <c r="G75" s="37"/>
      <c r="H75" s="37"/>
      <c r="I75" s="37"/>
      <c r="J75" s="37"/>
    </row>
    <row r="76" spans="2:10" s="35" customFormat="1" hidden="1">
      <c r="B76" s="49" t="s">
        <v>47</v>
      </c>
      <c r="C76" s="52" t="s">
        <v>20</v>
      </c>
      <c r="D76" s="38"/>
      <c r="E76" s="38"/>
      <c r="F76" s="38"/>
      <c r="G76" s="37"/>
      <c r="H76" s="37"/>
      <c r="I76" s="37"/>
      <c r="J76" s="37"/>
    </row>
    <row r="77" spans="2:10" s="35" customFormat="1" hidden="1">
      <c r="B77" s="49" t="s">
        <v>48</v>
      </c>
      <c r="C77" s="52" t="s">
        <v>21</v>
      </c>
      <c r="D77" s="38"/>
      <c r="E77" s="38"/>
      <c r="F77" s="38"/>
      <c r="G77" s="37"/>
      <c r="H77" s="37"/>
      <c r="I77" s="37"/>
      <c r="J77" s="37"/>
    </row>
    <row r="78" spans="2:10" s="35" customFormat="1" hidden="1">
      <c r="B78" s="49" t="s">
        <v>49</v>
      </c>
      <c r="C78" s="52" t="s">
        <v>89</v>
      </c>
      <c r="D78" s="38"/>
      <c r="E78" s="38"/>
      <c r="F78" s="38"/>
      <c r="G78" s="37"/>
      <c r="H78" s="37"/>
      <c r="I78" s="37"/>
      <c r="J78" s="37"/>
    </row>
    <row r="79" spans="2:10" s="35" customFormat="1" hidden="1">
      <c r="B79" s="49" t="s">
        <v>50</v>
      </c>
      <c r="C79" s="51"/>
      <c r="D79" s="38"/>
      <c r="E79" s="38"/>
      <c r="F79" s="38"/>
      <c r="G79" s="37"/>
      <c r="H79" s="37"/>
      <c r="I79" s="37"/>
      <c r="J79" s="37"/>
    </row>
    <row r="80" spans="2:10" s="35" customFormat="1" hidden="1">
      <c r="B80" s="49" t="s">
        <v>51</v>
      </c>
      <c r="C80" s="38"/>
      <c r="D80" s="38"/>
      <c r="E80" s="38"/>
      <c r="F80" s="38"/>
      <c r="G80" s="37"/>
      <c r="H80" s="37"/>
      <c r="I80" s="37"/>
      <c r="J80" s="37"/>
    </row>
    <row r="81" spans="2:10" s="35" customFormat="1" hidden="1">
      <c r="B81" s="49" t="s">
        <v>52</v>
      </c>
      <c r="C81" s="38"/>
      <c r="D81" s="38"/>
      <c r="E81" s="38"/>
      <c r="F81" s="38"/>
      <c r="G81" s="37"/>
      <c r="H81" s="37"/>
      <c r="I81" s="37"/>
      <c r="J81" s="37"/>
    </row>
    <row r="82" spans="2:10" s="35" customFormat="1" hidden="1">
      <c r="B82" s="49" t="s">
        <v>53</v>
      </c>
      <c r="C82" s="38"/>
      <c r="D82" s="38"/>
      <c r="E82" s="38"/>
      <c r="F82" s="38"/>
      <c r="G82" s="37"/>
      <c r="H82" s="37"/>
      <c r="I82" s="37"/>
      <c r="J82" s="37"/>
    </row>
    <row r="83" spans="2:10" s="35" customFormat="1" hidden="1">
      <c r="B83" s="49" t="s">
        <v>54</v>
      </c>
      <c r="C83" s="38"/>
      <c r="D83" s="38"/>
      <c r="E83" s="38"/>
      <c r="F83" s="38"/>
      <c r="G83" s="37"/>
      <c r="H83" s="37"/>
      <c r="I83" s="37"/>
      <c r="J83" s="37"/>
    </row>
    <row r="84" spans="2:10" s="35" customFormat="1" hidden="1">
      <c r="B84" s="49" t="s">
        <v>55</v>
      </c>
      <c r="C84" s="38"/>
      <c r="D84" s="38"/>
      <c r="E84" s="38"/>
      <c r="F84" s="38"/>
      <c r="G84" s="37"/>
      <c r="H84" s="37"/>
      <c r="I84" s="37"/>
      <c r="J84" s="37"/>
    </row>
    <row r="85" spans="2:10" s="35" customFormat="1" hidden="1">
      <c r="B85" s="49" t="s">
        <v>56</v>
      </c>
      <c r="C85" s="38"/>
      <c r="D85" s="38"/>
      <c r="E85" s="38"/>
      <c r="F85" s="38"/>
      <c r="G85" s="37"/>
      <c r="H85" s="37"/>
      <c r="I85" s="37"/>
      <c r="J85" s="37"/>
    </row>
    <row r="86" spans="2:10" s="35" customFormat="1" hidden="1">
      <c r="B86" s="49" t="s">
        <v>57</v>
      </c>
      <c r="C86" s="38"/>
      <c r="D86" s="38"/>
      <c r="E86" s="38"/>
      <c r="F86" s="38"/>
      <c r="G86" s="37"/>
      <c r="H86" s="37"/>
      <c r="I86" s="37"/>
      <c r="J86" s="37"/>
    </row>
    <row r="87" spans="2:10" s="35" customFormat="1" hidden="1">
      <c r="B87" s="49" t="s">
        <v>58</v>
      </c>
      <c r="C87" s="38"/>
      <c r="D87" s="38"/>
      <c r="E87" s="38"/>
      <c r="F87" s="38"/>
      <c r="G87" s="37"/>
      <c r="H87" s="37"/>
      <c r="I87" s="37"/>
      <c r="J87" s="37"/>
    </row>
    <row r="88" spans="2:10" s="35" customFormat="1" hidden="1">
      <c r="B88" s="49" t="s">
        <v>59</v>
      </c>
      <c r="C88" s="38"/>
      <c r="D88" s="38"/>
      <c r="E88" s="38"/>
      <c r="F88" s="38"/>
      <c r="G88" s="37"/>
      <c r="H88" s="37"/>
      <c r="I88" s="37"/>
      <c r="J88" s="37"/>
    </row>
    <row r="89" spans="2:10" s="35" customFormat="1" hidden="1">
      <c r="B89" s="49" t="s">
        <v>60</v>
      </c>
      <c r="C89" s="38"/>
      <c r="D89" s="38"/>
      <c r="E89" s="38"/>
      <c r="F89" s="38"/>
      <c r="G89" s="37"/>
      <c r="H89" s="37"/>
      <c r="I89" s="37"/>
      <c r="J89" s="37"/>
    </row>
    <row r="90" spans="2:10" s="35" customFormat="1" hidden="1">
      <c r="B90" s="49" t="s">
        <v>61</v>
      </c>
      <c r="C90" s="38"/>
      <c r="D90" s="38"/>
      <c r="E90" s="38"/>
      <c r="F90" s="38"/>
      <c r="G90" s="37"/>
      <c r="H90" s="37"/>
      <c r="I90" s="37"/>
      <c r="J90" s="37"/>
    </row>
    <row r="91" spans="2:10" s="35" customFormat="1" hidden="1">
      <c r="B91" s="49" t="s">
        <v>62</v>
      </c>
      <c r="C91" s="38"/>
      <c r="D91" s="38"/>
      <c r="E91" s="38"/>
      <c r="F91" s="38"/>
      <c r="G91" s="37"/>
      <c r="H91" s="37"/>
      <c r="I91" s="37"/>
      <c r="J91" s="37"/>
    </row>
    <row r="92" spans="2:10" s="35" customFormat="1" hidden="1">
      <c r="B92" s="49" t="s">
        <v>63</v>
      </c>
      <c r="C92" s="38"/>
      <c r="D92" s="38"/>
      <c r="E92" s="38"/>
      <c r="F92" s="38"/>
      <c r="G92" s="37"/>
      <c r="H92" s="37"/>
      <c r="I92" s="37"/>
      <c r="J92" s="37"/>
    </row>
    <row r="93" spans="2:10" s="35" customFormat="1" hidden="1">
      <c r="B93" s="49" t="s">
        <v>64</v>
      </c>
      <c r="C93" s="38"/>
      <c r="D93" s="38"/>
      <c r="E93" s="38"/>
      <c r="F93" s="38"/>
      <c r="G93" s="37"/>
      <c r="H93" s="37"/>
      <c r="I93" s="37"/>
      <c r="J93" s="37"/>
    </row>
    <row r="94" spans="2:10" s="35" customFormat="1" hidden="1">
      <c r="B94" s="49" t="s">
        <v>65</v>
      </c>
      <c r="C94" s="38"/>
      <c r="D94" s="38"/>
      <c r="E94" s="38"/>
      <c r="F94" s="38"/>
      <c r="G94" s="37"/>
      <c r="H94" s="37"/>
      <c r="I94" s="37"/>
      <c r="J94" s="37"/>
    </row>
    <row r="95" spans="2:10" s="35" customFormat="1" hidden="1">
      <c r="B95" s="49" t="s">
        <v>66</v>
      </c>
      <c r="C95" s="38"/>
      <c r="D95" s="38"/>
      <c r="E95" s="38"/>
      <c r="F95" s="38"/>
      <c r="G95" s="37"/>
      <c r="H95" s="37"/>
      <c r="I95" s="37"/>
      <c r="J95" s="37"/>
    </row>
    <row r="96" spans="2:10" s="35" customFormat="1" hidden="1">
      <c r="B96" s="49" t="s">
        <v>67</v>
      </c>
      <c r="C96" s="38"/>
      <c r="D96" s="38"/>
      <c r="E96" s="38"/>
      <c r="F96" s="38"/>
      <c r="G96" s="37"/>
      <c r="H96" s="37"/>
      <c r="I96" s="37"/>
      <c r="J96" s="37"/>
    </row>
    <row r="97" spans="2:10" s="35" customFormat="1" hidden="1">
      <c r="B97" s="49" t="s">
        <v>68</v>
      </c>
      <c r="C97" s="38"/>
      <c r="D97" s="38"/>
      <c r="E97" s="38"/>
      <c r="F97" s="38"/>
      <c r="G97" s="37"/>
      <c r="H97" s="37"/>
      <c r="I97" s="37"/>
      <c r="J97" s="37"/>
    </row>
    <row r="98" spans="2:10" s="35" customFormat="1" hidden="1">
      <c r="B98" s="49" t="s">
        <v>69</v>
      </c>
      <c r="C98" s="38"/>
      <c r="D98" s="38"/>
      <c r="E98" s="38"/>
      <c r="F98" s="38"/>
      <c r="G98" s="37"/>
      <c r="H98" s="37"/>
      <c r="I98" s="37"/>
      <c r="J98" s="37"/>
    </row>
    <row r="99" spans="2:10" s="35" customFormat="1" hidden="1">
      <c r="B99" s="49" t="s">
        <v>70</v>
      </c>
      <c r="C99" s="38"/>
      <c r="D99" s="38"/>
      <c r="E99" s="38"/>
      <c r="F99" s="38"/>
      <c r="G99" s="37"/>
      <c r="H99" s="37"/>
      <c r="I99" s="37"/>
      <c r="J99" s="37"/>
    </row>
    <row r="100" spans="2:10" s="35" customFormat="1" hidden="1">
      <c r="B100" s="49" t="s">
        <v>71</v>
      </c>
      <c r="C100" s="38"/>
      <c r="D100" s="38"/>
      <c r="E100" s="38"/>
      <c r="F100" s="38"/>
      <c r="G100" s="37"/>
      <c r="H100" s="37"/>
      <c r="I100" s="37"/>
      <c r="J100" s="37"/>
    </row>
    <row r="101" spans="2:10" s="35" customFormat="1" hidden="1">
      <c r="B101" s="49" t="s">
        <v>72</v>
      </c>
      <c r="C101" s="38"/>
      <c r="D101" s="38"/>
      <c r="E101" s="38"/>
      <c r="F101" s="38"/>
      <c r="G101" s="37"/>
      <c r="H101" s="37"/>
      <c r="I101" s="37"/>
      <c r="J101" s="37"/>
    </row>
    <row r="102" spans="2:10" s="35" customFormat="1" hidden="1">
      <c r="B102" s="49" t="s">
        <v>73</v>
      </c>
      <c r="C102" s="38"/>
      <c r="D102" s="38"/>
      <c r="E102" s="38"/>
      <c r="F102" s="38"/>
      <c r="G102" s="37"/>
      <c r="H102" s="37"/>
      <c r="I102" s="37"/>
      <c r="J102" s="37"/>
    </row>
    <row r="103" spans="2:10" s="35" customFormat="1" hidden="1">
      <c r="B103" s="49" t="s">
        <v>74</v>
      </c>
      <c r="C103" s="38"/>
      <c r="D103" s="38"/>
      <c r="E103" s="38"/>
      <c r="F103" s="38"/>
      <c r="G103" s="37"/>
      <c r="H103" s="37"/>
      <c r="I103" s="37"/>
      <c r="J103" s="37"/>
    </row>
    <row r="104" spans="2:10" s="35" customFormat="1" hidden="1">
      <c r="B104" s="49" t="s">
        <v>75</v>
      </c>
      <c r="C104" s="38"/>
      <c r="D104" s="38"/>
      <c r="E104" s="38"/>
      <c r="F104" s="38"/>
      <c r="G104" s="37"/>
      <c r="H104" s="37"/>
      <c r="I104" s="37"/>
      <c r="J104" s="37"/>
    </row>
    <row r="105" spans="2:10" s="35" customFormat="1" hidden="1">
      <c r="B105" s="49" t="s">
        <v>76</v>
      </c>
      <c r="C105" s="38"/>
      <c r="D105" s="38"/>
      <c r="E105" s="38"/>
      <c r="F105" s="38"/>
      <c r="G105" s="37"/>
      <c r="H105" s="37"/>
      <c r="I105" s="37"/>
      <c r="J105" s="37"/>
    </row>
    <row r="106" spans="2:10" s="35" customFormat="1" hidden="1">
      <c r="B106" s="49" t="s">
        <v>77</v>
      </c>
      <c r="C106" s="38"/>
      <c r="D106" s="38"/>
      <c r="E106" s="38"/>
      <c r="F106" s="38"/>
      <c r="G106" s="37"/>
      <c r="H106" s="37"/>
      <c r="I106" s="37"/>
      <c r="J106" s="37"/>
    </row>
    <row r="107" spans="2:10" s="35" customFormat="1" hidden="1">
      <c r="B107" s="49" t="s">
        <v>78</v>
      </c>
      <c r="C107" s="38"/>
      <c r="D107" s="38"/>
      <c r="E107" s="38"/>
      <c r="F107" s="38"/>
      <c r="G107" s="37"/>
      <c r="H107" s="37"/>
      <c r="I107" s="37"/>
      <c r="J107" s="37"/>
    </row>
    <row r="108" spans="2:10" s="35" customFormat="1" hidden="1">
      <c r="B108" s="49" t="s">
        <v>79</v>
      </c>
      <c r="C108" s="38"/>
      <c r="D108" s="38"/>
      <c r="E108" s="38"/>
      <c r="F108" s="38"/>
      <c r="G108" s="37"/>
      <c r="H108" s="37"/>
      <c r="I108" s="37"/>
      <c r="J108" s="37"/>
    </row>
    <row r="109" spans="2:10" s="35" customFormat="1" hidden="1">
      <c r="B109" s="49" t="s">
        <v>80</v>
      </c>
      <c r="C109" s="38"/>
      <c r="D109" s="38"/>
      <c r="E109" s="38"/>
      <c r="F109" s="38"/>
      <c r="G109" s="37"/>
      <c r="H109" s="37"/>
      <c r="I109" s="37"/>
      <c r="J109" s="37"/>
    </row>
    <row r="110" spans="2:10" s="35" customFormat="1" hidden="1">
      <c r="B110" s="49" t="s">
        <v>81</v>
      </c>
      <c r="C110" s="38"/>
      <c r="D110" s="38"/>
      <c r="E110" s="38"/>
      <c r="F110" s="38"/>
      <c r="G110" s="37"/>
      <c r="H110" s="37"/>
      <c r="I110" s="37"/>
      <c r="J110" s="37"/>
    </row>
    <row r="111" spans="2:10" s="35" customFormat="1" hidden="1">
      <c r="B111" s="49" t="s">
        <v>82</v>
      </c>
      <c r="C111" s="38"/>
      <c r="D111" s="38"/>
      <c r="E111" s="38"/>
      <c r="F111" s="38"/>
      <c r="G111" s="37"/>
      <c r="H111" s="37"/>
      <c r="I111" s="37"/>
      <c r="J111" s="37"/>
    </row>
    <row r="112" spans="2:10" s="35" customFormat="1" hidden="1">
      <c r="B112" s="49" t="s">
        <v>83</v>
      </c>
      <c r="C112" s="38"/>
      <c r="D112" s="38"/>
      <c r="E112" s="38"/>
      <c r="F112" s="38"/>
      <c r="G112" s="37"/>
      <c r="H112" s="37"/>
      <c r="I112" s="37"/>
      <c r="J112" s="37"/>
    </row>
    <row r="113" spans="2:10" s="35" customFormat="1" hidden="1">
      <c r="B113" s="49" t="s">
        <v>84</v>
      </c>
      <c r="C113" s="38"/>
      <c r="D113" s="38"/>
      <c r="E113" s="38"/>
      <c r="F113" s="38"/>
      <c r="G113" s="37"/>
      <c r="H113" s="37"/>
      <c r="I113" s="37"/>
      <c r="J113" s="37"/>
    </row>
    <row r="114" spans="2:10" s="35" customFormat="1" hidden="1">
      <c r="B114" s="49" t="s">
        <v>85</v>
      </c>
      <c r="C114" s="38"/>
      <c r="D114" s="38"/>
      <c r="E114" s="38"/>
      <c r="F114" s="38"/>
      <c r="G114" s="37"/>
      <c r="H114" s="37"/>
      <c r="I114" s="37"/>
      <c r="J114" s="37"/>
    </row>
    <row r="115" spans="2:10" s="35" customFormat="1" hidden="1">
      <c r="B115" s="49" t="s">
        <v>86</v>
      </c>
      <c r="C115" s="38"/>
      <c r="D115" s="38"/>
      <c r="E115" s="38"/>
      <c r="F115" s="38"/>
      <c r="G115" s="37"/>
      <c r="H115" s="37"/>
      <c r="I115" s="37"/>
      <c r="J115" s="37"/>
    </row>
    <row r="116" spans="2:10" s="35" customFormat="1" hidden="1">
      <c r="B116" s="49" t="s">
        <v>87</v>
      </c>
      <c r="C116" s="38"/>
      <c r="D116" s="38"/>
      <c r="E116" s="38"/>
      <c r="F116" s="38"/>
      <c r="G116" s="37"/>
      <c r="H116" s="37"/>
      <c r="I116" s="37"/>
      <c r="J116" s="37"/>
    </row>
    <row r="117" spans="2:10" s="35" customFormat="1" hidden="1">
      <c r="B117" s="49" t="s">
        <v>88</v>
      </c>
      <c r="C117" s="38"/>
      <c r="D117" s="38"/>
      <c r="E117" s="38"/>
      <c r="F117" s="38"/>
      <c r="G117" s="37"/>
      <c r="H117" s="37"/>
      <c r="I117" s="37"/>
      <c r="J117" s="37"/>
    </row>
    <row r="118" spans="2:10" s="35" customFormat="1" hidden="1">
      <c r="C118" s="38"/>
      <c r="D118" s="38"/>
      <c r="E118" s="38"/>
      <c r="F118" s="38"/>
      <c r="G118" s="37"/>
      <c r="H118" s="37"/>
      <c r="I118" s="37"/>
      <c r="J118" s="37"/>
    </row>
    <row r="119" spans="2:10" s="37" customFormat="1" hidden="1">
      <c r="B119" s="35"/>
      <c r="C119" s="38"/>
      <c r="D119" s="38"/>
      <c r="E119" s="38"/>
      <c r="F119" s="38"/>
    </row>
    <row r="120" spans="2:10" s="37" customFormat="1">
      <c r="B120" s="35"/>
      <c r="C120" s="38"/>
      <c r="D120" s="38"/>
      <c r="E120" s="38"/>
      <c r="F120" s="38"/>
    </row>
  </sheetData>
  <mergeCells count="4">
    <mergeCell ref="C8:G8"/>
    <mergeCell ref="C9:G9"/>
    <mergeCell ref="C10:G10"/>
    <mergeCell ref="C11:G11"/>
  </mergeCells>
  <conditionalFormatting sqref="H23:I44">
    <cfRule type="cellIs" dxfId="0" priority="1" operator="equal">
      <formula>0</formula>
    </cfRule>
  </conditionalFormatting>
  <dataValidations count="4">
    <dataValidation type="list" allowBlank="1" showInputMessage="1" showErrorMessage="1" sqref="WVL983075:WVL983089 WLP983075:WLP983089 JA22:JA36 SW22:SW36 ACS22:ACS36 AMO22:AMO36 AWK22:AWK36 BGG22:BGG36 BQC22:BQC36 BZY22:BZY36 CJU22:CJU36 CTQ22:CTQ36 DDM22:DDM36 DNI22:DNI36 DXE22:DXE36 EHA22:EHA36 EQW22:EQW36 FAS22:FAS36 FKO22:FKO36 FUK22:FUK36 GEG22:GEG36 GOC22:GOC36 GXY22:GXY36 HHU22:HHU36 HRQ22:HRQ36 IBM22:IBM36 ILI22:ILI36 IVE22:IVE36 JFA22:JFA36 JOW22:JOW36 JYS22:JYS36 KIO22:KIO36 KSK22:KSK36 LCG22:LCG36 LMC22:LMC36 LVY22:LVY36 MFU22:MFU36 MPQ22:MPQ36 MZM22:MZM36 NJI22:NJI36 NTE22:NTE36 ODA22:ODA36 OMW22:OMW36 OWS22:OWS36 PGO22:PGO36 PQK22:PQK36 QAG22:QAG36 QKC22:QKC36 QTY22:QTY36 RDU22:RDU36 RNQ22:RNQ36 RXM22:RXM36 SHI22:SHI36 SRE22:SRE36 TBA22:TBA36 TKW22:TKW36 TUS22:TUS36 UEO22:UEO36 UOK22:UOK36 UYG22:UYG36 VIC22:VIC36 VRY22:VRY36 WBU22:WBU36 WLQ22:WLQ36 WVM22:WVM36 IW65571:IW65585 SS65571:SS65585 ACO65571:ACO65585 AMK65571:AMK65585 AWG65571:AWG65585 BGC65571:BGC65585 BPY65571:BPY65585 BZU65571:BZU65585 CJQ65571:CJQ65585 CTM65571:CTM65585 DDI65571:DDI65585 DNE65571:DNE65585 DXA65571:DXA65585 EGW65571:EGW65585 EQS65571:EQS65585 FAO65571:FAO65585 FKK65571:FKK65585 FUG65571:FUG65585 GEC65571:GEC65585 GNY65571:GNY65585 GXU65571:GXU65585 HHQ65571:HHQ65585 HRM65571:HRM65585 IBI65571:IBI65585 ILE65571:ILE65585 IVA65571:IVA65585 JEW65571:JEW65585 JOS65571:JOS65585 JYO65571:JYO65585 KIK65571:KIK65585 KSG65571:KSG65585 LCC65571:LCC65585 LLY65571:LLY65585 LVU65571:LVU65585 MFQ65571:MFQ65585 MPM65571:MPM65585 MZI65571:MZI65585 NJE65571:NJE65585 NTA65571:NTA65585 OCW65571:OCW65585 OMS65571:OMS65585 OWO65571:OWO65585 PGK65571:PGK65585 PQG65571:PQG65585 QAC65571:QAC65585 QJY65571:QJY65585 QTU65571:QTU65585 RDQ65571:RDQ65585 RNM65571:RNM65585 RXI65571:RXI65585 SHE65571:SHE65585 SRA65571:SRA65585 TAW65571:TAW65585 TKS65571:TKS65585 TUO65571:TUO65585 UEK65571:UEK65585 UOG65571:UOG65585 UYC65571:UYC65585 VHY65571:VHY65585 VRU65571:VRU65585 WBQ65571:WBQ65585 WLM65571:WLM65585 WVI65571:WVI65585 IW131107:IW131121 SS131107:SS131121 ACO131107:ACO131121 AMK131107:AMK131121 AWG131107:AWG131121 BGC131107:BGC131121 BPY131107:BPY131121 BZU131107:BZU131121 CJQ131107:CJQ131121 CTM131107:CTM131121 DDI131107:DDI131121 DNE131107:DNE131121 DXA131107:DXA131121 EGW131107:EGW131121 EQS131107:EQS131121 FAO131107:FAO131121 FKK131107:FKK131121 FUG131107:FUG131121 GEC131107:GEC131121 GNY131107:GNY131121 GXU131107:GXU131121 HHQ131107:HHQ131121 HRM131107:HRM131121 IBI131107:IBI131121 ILE131107:ILE131121 IVA131107:IVA131121 JEW131107:JEW131121 JOS131107:JOS131121 JYO131107:JYO131121 KIK131107:KIK131121 KSG131107:KSG131121 LCC131107:LCC131121 LLY131107:LLY131121 LVU131107:LVU131121 MFQ131107:MFQ131121 MPM131107:MPM131121 MZI131107:MZI131121 NJE131107:NJE131121 NTA131107:NTA131121 OCW131107:OCW131121 OMS131107:OMS131121 OWO131107:OWO131121 PGK131107:PGK131121 PQG131107:PQG131121 QAC131107:QAC131121 QJY131107:QJY131121 QTU131107:QTU131121 RDQ131107:RDQ131121 RNM131107:RNM131121 RXI131107:RXI131121 SHE131107:SHE131121 SRA131107:SRA131121 TAW131107:TAW131121 TKS131107:TKS131121 TUO131107:TUO131121 UEK131107:UEK131121 UOG131107:UOG131121 UYC131107:UYC131121 VHY131107:VHY131121 VRU131107:VRU131121 WBQ131107:WBQ131121 WLM131107:WLM131121 WVI131107:WVI131121 IW196643:IW196657 SS196643:SS196657 ACO196643:ACO196657 AMK196643:AMK196657 AWG196643:AWG196657 BGC196643:BGC196657 BPY196643:BPY196657 BZU196643:BZU196657 CJQ196643:CJQ196657 CTM196643:CTM196657 DDI196643:DDI196657 DNE196643:DNE196657 DXA196643:DXA196657 EGW196643:EGW196657 EQS196643:EQS196657 FAO196643:FAO196657 FKK196643:FKK196657 FUG196643:FUG196657 GEC196643:GEC196657 GNY196643:GNY196657 GXU196643:GXU196657 HHQ196643:HHQ196657 HRM196643:HRM196657 IBI196643:IBI196657 ILE196643:ILE196657 IVA196643:IVA196657 JEW196643:JEW196657 JOS196643:JOS196657 JYO196643:JYO196657 KIK196643:KIK196657 KSG196643:KSG196657 LCC196643:LCC196657 LLY196643:LLY196657 LVU196643:LVU196657 MFQ196643:MFQ196657 MPM196643:MPM196657 MZI196643:MZI196657 NJE196643:NJE196657 NTA196643:NTA196657 OCW196643:OCW196657 OMS196643:OMS196657 OWO196643:OWO196657 PGK196643:PGK196657 PQG196643:PQG196657 QAC196643:QAC196657 QJY196643:QJY196657 QTU196643:QTU196657 RDQ196643:RDQ196657 RNM196643:RNM196657 RXI196643:RXI196657 SHE196643:SHE196657 SRA196643:SRA196657 TAW196643:TAW196657 TKS196643:TKS196657 TUO196643:TUO196657 UEK196643:UEK196657 UOG196643:UOG196657 UYC196643:UYC196657 VHY196643:VHY196657 VRU196643:VRU196657 WBQ196643:WBQ196657 WLM196643:WLM196657 WVI196643:WVI196657 IW262179:IW262193 SS262179:SS262193 ACO262179:ACO262193 AMK262179:AMK262193 AWG262179:AWG262193 BGC262179:BGC262193 BPY262179:BPY262193 BZU262179:BZU262193 CJQ262179:CJQ262193 CTM262179:CTM262193 DDI262179:DDI262193 DNE262179:DNE262193 DXA262179:DXA262193 EGW262179:EGW262193 EQS262179:EQS262193 FAO262179:FAO262193 FKK262179:FKK262193 FUG262179:FUG262193 GEC262179:GEC262193 GNY262179:GNY262193 GXU262179:GXU262193 HHQ262179:HHQ262193 HRM262179:HRM262193 IBI262179:IBI262193 ILE262179:ILE262193 IVA262179:IVA262193 JEW262179:JEW262193 JOS262179:JOS262193 JYO262179:JYO262193 KIK262179:KIK262193 KSG262179:KSG262193 LCC262179:LCC262193 LLY262179:LLY262193 LVU262179:LVU262193 MFQ262179:MFQ262193 MPM262179:MPM262193 MZI262179:MZI262193 NJE262179:NJE262193 NTA262179:NTA262193 OCW262179:OCW262193 OMS262179:OMS262193 OWO262179:OWO262193 PGK262179:PGK262193 PQG262179:PQG262193 QAC262179:QAC262193 QJY262179:QJY262193 QTU262179:QTU262193 RDQ262179:RDQ262193 RNM262179:RNM262193 RXI262179:RXI262193 SHE262179:SHE262193 SRA262179:SRA262193 TAW262179:TAW262193 TKS262179:TKS262193 TUO262179:TUO262193 UEK262179:UEK262193 UOG262179:UOG262193 UYC262179:UYC262193 VHY262179:VHY262193 VRU262179:VRU262193 WBQ262179:WBQ262193 WLM262179:WLM262193 WVI262179:WVI262193 IW327715:IW327729 SS327715:SS327729 ACO327715:ACO327729 AMK327715:AMK327729 AWG327715:AWG327729 BGC327715:BGC327729 BPY327715:BPY327729 BZU327715:BZU327729 CJQ327715:CJQ327729 CTM327715:CTM327729 DDI327715:DDI327729 DNE327715:DNE327729 DXA327715:DXA327729 EGW327715:EGW327729 EQS327715:EQS327729 FAO327715:FAO327729 FKK327715:FKK327729 FUG327715:FUG327729 GEC327715:GEC327729 GNY327715:GNY327729 GXU327715:GXU327729 HHQ327715:HHQ327729 HRM327715:HRM327729 IBI327715:IBI327729 ILE327715:ILE327729 IVA327715:IVA327729 JEW327715:JEW327729 JOS327715:JOS327729 JYO327715:JYO327729 KIK327715:KIK327729 KSG327715:KSG327729 LCC327715:LCC327729 LLY327715:LLY327729 LVU327715:LVU327729 MFQ327715:MFQ327729 MPM327715:MPM327729 MZI327715:MZI327729 NJE327715:NJE327729 NTA327715:NTA327729 OCW327715:OCW327729 OMS327715:OMS327729 OWO327715:OWO327729 PGK327715:PGK327729 PQG327715:PQG327729 QAC327715:QAC327729 QJY327715:QJY327729 QTU327715:QTU327729 RDQ327715:RDQ327729 RNM327715:RNM327729 RXI327715:RXI327729 SHE327715:SHE327729 SRA327715:SRA327729 TAW327715:TAW327729 TKS327715:TKS327729 TUO327715:TUO327729 UEK327715:UEK327729 UOG327715:UOG327729 UYC327715:UYC327729 VHY327715:VHY327729 VRU327715:VRU327729 WBQ327715:WBQ327729 WLM327715:WLM327729 WVI327715:WVI327729 IW393251:IW393265 SS393251:SS393265 ACO393251:ACO393265 AMK393251:AMK393265 AWG393251:AWG393265 BGC393251:BGC393265 BPY393251:BPY393265 BZU393251:BZU393265 CJQ393251:CJQ393265 CTM393251:CTM393265 DDI393251:DDI393265 DNE393251:DNE393265 DXA393251:DXA393265 EGW393251:EGW393265 EQS393251:EQS393265 FAO393251:FAO393265 FKK393251:FKK393265 FUG393251:FUG393265 GEC393251:GEC393265 GNY393251:GNY393265 GXU393251:GXU393265 HHQ393251:HHQ393265 HRM393251:HRM393265 IBI393251:IBI393265 ILE393251:ILE393265 IVA393251:IVA393265 JEW393251:JEW393265 JOS393251:JOS393265 JYO393251:JYO393265 KIK393251:KIK393265 KSG393251:KSG393265 LCC393251:LCC393265 LLY393251:LLY393265 LVU393251:LVU393265 MFQ393251:MFQ393265 MPM393251:MPM393265 MZI393251:MZI393265 NJE393251:NJE393265 NTA393251:NTA393265 OCW393251:OCW393265 OMS393251:OMS393265 OWO393251:OWO393265 PGK393251:PGK393265 PQG393251:PQG393265 QAC393251:QAC393265 QJY393251:QJY393265 QTU393251:QTU393265 RDQ393251:RDQ393265 RNM393251:RNM393265 RXI393251:RXI393265 SHE393251:SHE393265 SRA393251:SRA393265 TAW393251:TAW393265 TKS393251:TKS393265 TUO393251:TUO393265 UEK393251:UEK393265 UOG393251:UOG393265 UYC393251:UYC393265 VHY393251:VHY393265 VRU393251:VRU393265 WBQ393251:WBQ393265 WLM393251:WLM393265 WVI393251:WVI393265 IW458787:IW458801 SS458787:SS458801 ACO458787:ACO458801 AMK458787:AMK458801 AWG458787:AWG458801 BGC458787:BGC458801 BPY458787:BPY458801 BZU458787:BZU458801 CJQ458787:CJQ458801 CTM458787:CTM458801 DDI458787:DDI458801 DNE458787:DNE458801 DXA458787:DXA458801 EGW458787:EGW458801 EQS458787:EQS458801 FAO458787:FAO458801 FKK458787:FKK458801 FUG458787:FUG458801 GEC458787:GEC458801 GNY458787:GNY458801 GXU458787:GXU458801 HHQ458787:HHQ458801 HRM458787:HRM458801 IBI458787:IBI458801 ILE458787:ILE458801 IVA458787:IVA458801 JEW458787:JEW458801 JOS458787:JOS458801 JYO458787:JYO458801 KIK458787:KIK458801 KSG458787:KSG458801 LCC458787:LCC458801 LLY458787:LLY458801 LVU458787:LVU458801 MFQ458787:MFQ458801 MPM458787:MPM458801 MZI458787:MZI458801 NJE458787:NJE458801 NTA458787:NTA458801 OCW458787:OCW458801 OMS458787:OMS458801 OWO458787:OWO458801 PGK458787:PGK458801 PQG458787:PQG458801 QAC458787:QAC458801 QJY458787:QJY458801 QTU458787:QTU458801 RDQ458787:RDQ458801 RNM458787:RNM458801 RXI458787:RXI458801 SHE458787:SHE458801 SRA458787:SRA458801 TAW458787:TAW458801 TKS458787:TKS458801 TUO458787:TUO458801 UEK458787:UEK458801 UOG458787:UOG458801 UYC458787:UYC458801 VHY458787:VHY458801 VRU458787:VRU458801 WBQ458787:WBQ458801 WLM458787:WLM458801 WVI458787:WVI458801 IW524323:IW524337 SS524323:SS524337 ACO524323:ACO524337 AMK524323:AMK524337 AWG524323:AWG524337 BGC524323:BGC524337 BPY524323:BPY524337 BZU524323:BZU524337 CJQ524323:CJQ524337 CTM524323:CTM524337 DDI524323:DDI524337 DNE524323:DNE524337 DXA524323:DXA524337 EGW524323:EGW524337 EQS524323:EQS524337 FAO524323:FAO524337 FKK524323:FKK524337 FUG524323:FUG524337 GEC524323:GEC524337 GNY524323:GNY524337 GXU524323:GXU524337 HHQ524323:HHQ524337 HRM524323:HRM524337 IBI524323:IBI524337 ILE524323:ILE524337 IVA524323:IVA524337 JEW524323:JEW524337 JOS524323:JOS524337 JYO524323:JYO524337 KIK524323:KIK524337 KSG524323:KSG524337 LCC524323:LCC524337 LLY524323:LLY524337 LVU524323:LVU524337 MFQ524323:MFQ524337 MPM524323:MPM524337 MZI524323:MZI524337 NJE524323:NJE524337 NTA524323:NTA524337 OCW524323:OCW524337 OMS524323:OMS524337 OWO524323:OWO524337 PGK524323:PGK524337 PQG524323:PQG524337 QAC524323:QAC524337 QJY524323:QJY524337 QTU524323:QTU524337 RDQ524323:RDQ524337 RNM524323:RNM524337 RXI524323:RXI524337 SHE524323:SHE524337 SRA524323:SRA524337 TAW524323:TAW524337 TKS524323:TKS524337 TUO524323:TUO524337 UEK524323:UEK524337 UOG524323:UOG524337 UYC524323:UYC524337 VHY524323:VHY524337 VRU524323:VRU524337 WBQ524323:WBQ524337 WLM524323:WLM524337 WVI524323:WVI524337 IW589859:IW589873 SS589859:SS589873 ACO589859:ACO589873 AMK589859:AMK589873 AWG589859:AWG589873 BGC589859:BGC589873 BPY589859:BPY589873 BZU589859:BZU589873 CJQ589859:CJQ589873 CTM589859:CTM589873 DDI589859:DDI589873 DNE589859:DNE589873 DXA589859:DXA589873 EGW589859:EGW589873 EQS589859:EQS589873 FAO589859:FAO589873 FKK589859:FKK589873 FUG589859:FUG589873 GEC589859:GEC589873 GNY589859:GNY589873 GXU589859:GXU589873 HHQ589859:HHQ589873 HRM589859:HRM589873 IBI589859:IBI589873 ILE589859:ILE589873 IVA589859:IVA589873 JEW589859:JEW589873 JOS589859:JOS589873 JYO589859:JYO589873 KIK589859:KIK589873 KSG589859:KSG589873 LCC589859:LCC589873 LLY589859:LLY589873 LVU589859:LVU589873 MFQ589859:MFQ589873 MPM589859:MPM589873 MZI589859:MZI589873 NJE589859:NJE589873 NTA589859:NTA589873 OCW589859:OCW589873 OMS589859:OMS589873 OWO589859:OWO589873 PGK589859:PGK589873 PQG589859:PQG589873 QAC589859:QAC589873 QJY589859:QJY589873 QTU589859:QTU589873 RDQ589859:RDQ589873 RNM589859:RNM589873 RXI589859:RXI589873 SHE589859:SHE589873 SRA589859:SRA589873 TAW589859:TAW589873 TKS589859:TKS589873 TUO589859:TUO589873 UEK589859:UEK589873 UOG589859:UOG589873 UYC589859:UYC589873 VHY589859:VHY589873 VRU589859:VRU589873 WBQ589859:WBQ589873 WLM589859:WLM589873 WVI589859:WVI589873 IW655395:IW655409 SS655395:SS655409 ACO655395:ACO655409 AMK655395:AMK655409 AWG655395:AWG655409 BGC655395:BGC655409 BPY655395:BPY655409 BZU655395:BZU655409 CJQ655395:CJQ655409 CTM655395:CTM655409 DDI655395:DDI655409 DNE655395:DNE655409 DXA655395:DXA655409 EGW655395:EGW655409 EQS655395:EQS655409 FAO655395:FAO655409 FKK655395:FKK655409 FUG655395:FUG655409 GEC655395:GEC655409 GNY655395:GNY655409 GXU655395:GXU655409 HHQ655395:HHQ655409 HRM655395:HRM655409 IBI655395:IBI655409 ILE655395:ILE655409 IVA655395:IVA655409 JEW655395:JEW655409 JOS655395:JOS655409 JYO655395:JYO655409 KIK655395:KIK655409 KSG655395:KSG655409 LCC655395:LCC655409 LLY655395:LLY655409 LVU655395:LVU655409 MFQ655395:MFQ655409 MPM655395:MPM655409 MZI655395:MZI655409 NJE655395:NJE655409 NTA655395:NTA655409 OCW655395:OCW655409 OMS655395:OMS655409 OWO655395:OWO655409 PGK655395:PGK655409 PQG655395:PQG655409 QAC655395:QAC655409 QJY655395:QJY655409 QTU655395:QTU655409 RDQ655395:RDQ655409 RNM655395:RNM655409 RXI655395:RXI655409 SHE655395:SHE655409 SRA655395:SRA655409 TAW655395:TAW655409 TKS655395:TKS655409 TUO655395:TUO655409 UEK655395:UEK655409 UOG655395:UOG655409 UYC655395:UYC655409 VHY655395:VHY655409 VRU655395:VRU655409 WBQ655395:WBQ655409 WLM655395:WLM655409 WVI655395:WVI655409 IW720931:IW720945 SS720931:SS720945 ACO720931:ACO720945 AMK720931:AMK720945 AWG720931:AWG720945 BGC720931:BGC720945 BPY720931:BPY720945 BZU720931:BZU720945 CJQ720931:CJQ720945 CTM720931:CTM720945 DDI720931:DDI720945 DNE720931:DNE720945 DXA720931:DXA720945 EGW720931:EGW720945 EQS720931:EQS720945 FAO720931:FAO720945 FKK720931:FKK720945 FUG720931:FUG720945 GEC720931:GEC720945 GNY720931:GNY720945 GXU720931:GXU720945 HHQ720931:HHQ720945 HRM720931:HRM720945 IBI720931:IBI720945 ILE720931:ILE720945 IVA720931:IVA720945 JEW720931:JEW720945 JOS720931:JOS720945 JYO720931:JYO720945 KIK720931:KIK720945 KSG720931:KSG720945 LCC720931:LCC720945 LLY720931:LLY720945 LVU720931:LVU720945 MFQ720931:MFQ720945 MPM720931:MPM720945 MZI720931:MZI720945 NJE720931:NJE720945 NTA720931:NTA720945 OCW720931:OCW720945 OMS720931:OMS720945 OWO720931:OWO720945 PGK720931:PGK720945 PQG720931:PQG720945 QAC720931:QAC720945 QJY720931:QJY720945 QTU720931:QTU720945 RDQ720931:RDQ720945 RNM720931:RNM720945 RXI720931:RXI720945 SHE720931:SHE720945 SRA720931:SRA720945 TAW720931:TAW720945 TKS720931:TKS720945 TUO720931:TUO720945 UEK720931:UEK720945 UOG720931:UOG720945 UYC720931:UYC720945 VHY720931:VHY720945 VRU720931:VRU720945 WBQ720931:WBQ720945 WLM720931:WLM720945 WVI720931:WVI720945 IW786467:IW786481 SS786467:SS786481 ACO786467:ACO786481 AMK786467:AMK786481 AWG786467:AWG786481 BGC786467:BGC786481 BPY786467:BPY786481 BZU786467:BZU786481 CJQ786467:CJQ786481 CTM786467:CTM786481 DDI786467:DDI786481 DNE786467:DNE786481 DXA786467:DXA786481 EGW786467:EGW786481 EQS786467:EQS786481 FAO786467:FAO786481 FKK786467:FKK786481 FUG786467:FUG786481 GEC786467:GEC786481 GNY786467:GNY786481 GXU786467:GXU786481 HHQ786467:HHQ786481 HRM786467:HRM786481 IBI786467:IBI786481 ILE786467:ILE786481 IVA786467:IVA786481 JEW786467:JEW786481 JOS786467:JOS786481 JYO786467:JYO786481 KIK786467:KIK786481 KSG786467:KSG786481 LCC786467:LCC786481 LLY786467:LLY786481 LVU786467:LVU786481 MFQ786467:MFQ786481 MPM786467:MPM786481 MZI786467:MZI786481 NJE786467:NJE786481 NTA786467:NTA786481 OCW786467:OCW786481 OMS786467:OMS786481 OWO786467:OWO786481 PGK786467:PGK786481 PQG786467:PQG786481 QAC786467:QAC786481 QJY786467:QJY786481 QTU786467:QTU786481 RDQ786467:RDQ786481 RNM786467:RNM786481 RXI786467:RXI786481 SHE786467:SHE786481 SRA786467:SRA786481 TAW786467:TAW786481 TKS786467:TKS786481 TUO786467:TUO786481 UEK786467:UEK786481 UOG786467:UOG786481 UYC786467:UYC786481 VHY786467:VHY786481 VRU786467:VRU786481 WBQ786467:WBQ786481 WLM786467:WLM786481 WVI786467:WVI786481 IW852003:IW852017 SS852003:SS852017 ACO852003:ACO852017 AMK852003:AMK852017 AWG852003:AWG852017 BGC852003:BGC852017 BPY852003:BPY852017 BZU852003:BZU852017 CJQ852003:CJQ852017 CTM852003:CTM852017 DDI852003:DDI852017 DNE852003:DNE852017 DXA852003:DXA852017 EGW852003:EGW852017 EQS852003:EQS852017 FAO852003:FAO852017 FKK852003:FKK852017 FUG852003:FUG852017 GEC852003:GEC852017 GNY852003:GNY852017 GXU852003:GXU852017 HHQ852003:HHQ852017 HRM852003:HRM852017 IBI852003:IBI852017 ILE852003:ILE852017 IVA852003:IVA852017 JEW852003:JEW852017 JOS852003:JOS852017 JYO852003:JYO852017 KIK852003:KIK852017 KSG852003:KSG852017 LCC852003:LCC852017 LLY852003:LLY852017 LVU852003:LVU852017 MFQ852003:MFQ852017 MPM852003:MPM852017 MZI852003:MZI852017 NJE852003:NJE852017 NTA852003:NTA852017 OCW852003:OCW852017 OMS852003:OMS852017 OWO852003:OWO852017 PGK852003:PGK852017 PQG852003:PQG852017 QAC852003:QAC852017 QJY852003:QJY852017 QTU852003:QTU852017 RDQ852003:RDQ852017 RNM852003:RNM852017 RXI852003:RXI852017 SHE852003:SHE852017 SRA852003:SRA852017 TAW852003:TAW852017 TKS852003:TKS852017 TUO852003:TUO852017 UEK852003:UEK852017 UOG852003:UOG852017 UYC852003:UYC852017 VHY852003:VHY852017 VRU852003:VRU852017 WBQ852003:WBQ852017 WLM852003:WLM852017 WVI852003:WVI852017 IW917539:IW917553 SS917539:SS917553 ACO917539:ACO917553 AMK917539:AMK917553 AWG917539:AWG917553 BGC917539:BGC917553 BPY917539:BPY917553 BZU917539:BZU917553 CJQ917539:CJQ917553 CTM917539:CTM917553 DDI917539:DDI917553 DNE917539:DNE917553 DXA917539:DXA917553 EGW917539:EGW917553 EQS917539:EQS917553 FAO917539:FAO917553 FKK917539:FKK917553 FUG917539:FUG917553 GEC917539:GEC917553 GNY917539:GNY917553 GXU917539:GXU917553 HHQ917539:HHQ917553 HRM917539:HRM917553 IBI917539:IBI917553 ILE917539:ILE917553 IVA917539:IVA917553 JEW917539:JEW917553 JOS917539:JOS917553 JYO917539:JYO917553 KIK917539:KIK917553 KSG917539:KSG917553 LCC917539:LCC917553 LLY917539:LLY917553 LVU917539:LVU917553 MFQ917539:MFQ917553 MPM917539:MPM917553 MZI917539:MZI917553 NJE917539:NJE917553 NTA917539:NTA917553 OCW917539:OCW917553 OMS917539:OMS917553 OWO917539:OWO917553 PGK917539:PGK917553 PQG917539:PQG917553 QAC917539:QAC917553 QJY917539:QJY917553 QTU917539:QTU917553 RDQ917539:RDQ917553 RNM917539:RNM917553 RXI917539:RXI917553 SHE917539:SHE917553 SRA917539:SRA917553 TAW917539:TAW917553 TKS917539:TKS917553 TUO917539:TUO917553 UEK917539:UEK917553 UOG917539:UOG917553 UYC917539:UYC917553 VHY917539:VHY917553 VRU917539:VRU917553 WBQ917539:WBQ917553 WLM917539:WLM917553 WVI917539:WVI917553 IW983075:IW983089 SS983075:SS983089 ACO983075:ACO983089 AMK983075:AMK983089 AWG983075:AWG983089 BGC983075:BGC983089 BPY983075:BPY983089 BZU983075:BZU983089 CJQ983075:CJQ983089 CTM983075:CTM983089 DDI983075:DDI983089 DNE983075:DNE983089 DXA983075:DXA983089 EGW983075:EGW983089 EQS983075:EQS983089 FAO983075:FAO983089 FKK983075:FKK983089 FUG983075:FUG983089 GEC983075:GEC983089 GNY983075:GNY983089 GXU983075:GXU983089 HHQ983075:HHQ983089 HRM983075:HRM983089 IBI983075:IBI983089 ILE983075:ILE983089 IVA983075:IVA983089 JEW983075:JEW983089 JOS983075:JOS983089 JYO983075:JYO983089 KIK983075:KIK983089 KSG983075:KSG983089 LCC983075:LCC983089 LLY983075:LLY983089 LVU983075:LVU983089 MFQ983075:MFQ983089 MPM983075:MPM983089 MZI983075:MZI983089 NJE983075:NJE983089 NTA983075:NTA983089 OCW983075:OCW983089 OMS983075:OMS983089 OWO983075:OWO983089 PGK983075:PGK983089 PQG983075:PQG983089 QAC983075:QAC983089 QJY983075:QJY983089 QTU983075:QTU983089 RDQ983075:RDQ983089 RNM983075:RNM983089 RXI983075:RXI983089 SHE983075:SHE983089 SRA983075:SRA983089 TAW983075:TAW983089 TKS983075:TKS983089 TUO983075:TUO983089 UEK983075:UEK983089 UOG983075:UOG983089 UYC983075:UYC983089 VHY983075:VHY983089 VRU983075:VRU983089 WBQ983075:WBQ983089 WLM983075:WLM983089 WVI983075:WVI983089 JD22:JD36 SZ22:SZ36 ACV22:ACV36 AMR22:AMR36 AWN22:AWN36 BGJ22:BGJ36 BQF22:BQF36 CAB22:CAB36 CJX22:CJX36 CTT22:CTT36 DDP22:DDP36 DNL22:DNL36 DXH22:DXH36 EHD22:EHD36 EQZ22:EQZ36 FAV22:FAV36 FKR22:FKR36 FUN22:FUN36 GEJ22:GEJ36 GOF22:GOF36 GYB22:GYB36 HHX22:HHX36 HRT22:HRT36 IBP22:IBP36 ILL22:ILL36 IVH22:IVH36 JFD22:JFD36 JOZ22:JOZ36 JYV22:JYV36 KIR22:KIR36 KSN22:KSN36 LCJ22:LCJ36 LMF22:LMF36 LWB22:LWB36 MFX22:MFX36 MPT22:MPT36 MZP22:MZP36 NJL22:NJL36 NTH22:NTH36 ODD22:ODD36 OMZ22:OMZ36 OWV22:OWV36 PGR22:PGR36 PQN22:PQN36 QAJ22:QAJ36 QKF22:QKF36 QUB22:QUB36 RDX22:RDX36 RNT22:RNT36 RXP22:RXP36 SHL22:SHL36 SRH22:SRH36 TBD22:TBD36 TKZ22:TKZ36 TUV22:TUV36 UER22:UER36 UON22:UON36 UYJ22:UYJ36 VIF22:VIF36 VSB22:VSB36 WBX22:WBX36 WLT22:WLT36 WVP22:WVP36 IZ65571:IZ65585 SV65571:SV65585 ACR65571:ACR65585 AMN65571:AMN65585 AWJ65571:AWJ65585 BGF65571:BGF65585 BQB65571:BQB65585 BZX65571:BZX65585 CJT65571:CJT65585 CTP65571:CTP65585 DDL65571:DDL65585 DNH65571:DNH65585 DXD65571:DXD65585 EGZ65571:EGZ65585 EQV65571:EQV65585 FAR65571:FAR65585 FKN65571:FKN65585 FUJ65571:FUJ65585 GEF65571:GEF65585 GOB65571:GOB65585 GXX65571:GXX65585 HHT65571:HHT65585 HRP65571:HRP65585 IBL65571:IBL65585 ILH65571:ILH65585 IVD65571:IVD65585 JEZ65571:JEZ65585 JOV65571:JOV65585 JYR65571:JYR65585 KIN65571:KIN65585 KSJ65571:KSJ65585 LCF65571:LCF65585 LMB65571:LMB65585 LVX65571:LVX65585 MFT65571:MFT65585 MPP65571:MPP65585 MZL65571:MZL65585 NJH65571:NJH65585 NTD65571:NTD65585 OCZ65571:OCZ65585 OMV65571:OMV65585 OWR65571:OWR65585 PGN65571:PGN65585 PQJ65571:PQJ65585 QAF65571:QAF65585 QKB65571:QKB65585 QTX65571:QTX65585 RDT65571:RDT65585 RNP65571:RNP65585 RXL65571:RXL65585 SHH65571:SHH65585 SRD65571:SRD65585 TAZ65571:TAZ65585 TKV65571:TKV65585 TUR65571:TUR65585 UEN65571:UEN65585 UOJ65571:UOJ65585 UYF65571:UYF65585 VIB65571:VIB65585 VRX65571:VRX65585 WBT65571:WBT65585 WLP65571:WLP65585 WVL65571:WVL65585 IZ131107:IZ131121 SV131107:SV131121 ACR131107:ACR131121 AMN131107:AMN131121 AWJ131107:AWJ131121 BGF131107:BGF131121 BQB131107:BQB131121 BZX131107:BZX131121 CJT131107:CJT131121 CTP131107:CTP131121 DDL131107:DDL131121 DNH131107:DNH131121 DXD131107:DXD131121 EGZ131107:EGZ131121 EQV131107:EQV131121 FAR131107:FAR131121 FKN131107:FKN131121 FUJ131107:FUJ131121 GEF131107:GEF131121 GOB131107:GOB131121 GXX131107:GXX131121 HHT131107:HHT131121 HRP131107:HRP131121 IBL131107:IBL131121 ILH131107:ILH131121 IVD131107:IVD131121 JEZ131107:JEZ131121 JOV131107:JOV131121 JYR131107:JYR131121 KIN131107:KIN131121 KSJ131107:KSJ131121 LCF131107:LCF131121 LMB131107:LMB131121 LVX131107:LVX131121 MFT131107:MFT131121 MPP131107:MPP131121 MZL131107:MZL131121 NJH131107:NJH131121 NTD131107:NTD131121 OCZ131107:OCZ131121 OMV131107:OMV131121 OWR131107:OWR131121 PGN131107:PGN131121 PQJ131107:PQJ131121 QAF131107:QAF131121 QKB131107:QKB131121 QTX131107:QTX131121 RDT131107:RDT131121 RNP131107:RNP131121 RXL131107:RXL131121 SHH131107:SHH131121 SRD131107:SRD131121 TAZ131107:TAZ131121 TKV131107:TKV131121 TUR131107:TUR131121 UEN131107:UEN131121 UOJ131107:UOJ131121 UYF131107:UYF131121 VIB131107:VIB131121 VRX131107:VRX131121 WBT131107:WBT131121 WLP131107:WLP131121 WVL131107:WVL131121 IZ196643:IZ196657 SV196643:SV196657 ACR196643:ACR196657 AMN196643:AMN196657 AWJ196643:AWJ196657 BGF196643:BGF196657 BQB196643:BQB196657 BZX196643:BZX196657 CJT196643:CJT196657 CTP196643:CTP196657 DDL196643:DDL196657 DNH196643:DNH196657 DXD196643:DXD196657 EGZ196643:EGZ196657 EQV196643:EQV196657 FAR196643:FAR196657 FKN196643:FKN196657 FUJ196643:FUJ196657 GEF196643:GEF196657 GOB196643:GOB196657 GXX196643:GXX196657 HHT196643:HHT196657 HRP196643:HRP196657 IBL196643:IBL196657 ILH196643:ILH196657 IVD196643:IVD196657 JEZ196643:JEZ196657 JOV196643:JOV196657 JYR196643:JYR196657 KIN196643:KIN196657 KSJ196643:KSJ196657 LCF196643:LCF196657 LMB196643:LMB196657 LVX196643:LVX196657 MFT196643:MFT196657 MPP196643:MPP196657 MZL196643:MZL196657 NJH196643:NJH196657 NTD196643:NTD196657 OCZ196643:OCZ196657 OMV196643:OMV196657 OWR196643:OWR196657 PGN196643:PGN196657 PQJ196643:PQJ196657 QAF196643:QAF196657 QKB196643:QKB196657 QTX196643:QTX196657 RDT196643:RDT196657 RNP196643:RNP196657 RXL196643:RXL196657 SHH196643:SHH196657 SRD196643:SRD196657 TAZ196643:TAZ196657 TKV196643:TKV196657 TUR196643:TUR196657 UEN196643:UEN196657 UOJ196643:UOJ196657 UYF196643:UYF196657 VIB196643:VIB196657 VRX196643:VRX196657 WBT196643:WBT196657 WLP196643:WLP196657 WVL196643:WVL196657 IZ262179:IZ262193 SV262179:SV262193 ACR262179:ACR262193 AMN262179:AMN262193 AWJ262179:AWJ262193 BGF262179:BGF262193 BQB262179:BQB262193 BZX262179:BZX262193 CJT262179:CJT262193 CTP262179:CTP262193 DDL262179:DDL262193 DNH262179:DNH262193 DXD262179:DXD262193 EGZ262179:EGZ262193 EQV262179:EQV262193 FAR262179:FAR262193 FKN262179:FKN262193 FUJ262179:FUJ262193 GEF262179:GEF262193 GOB262179:GOB262193 GXX262179:GXX262193 HHT262179:HHT262193 HRP262179:HRP262193 IBL262179:IBL262193 ILH262179:ILH262193 IVD262179:IVD262193 JEZ262179:JEZ262193 JOV262179:JOV262193 JYR262179:JYR262193 KIN262179:KIN262193 KSJ262179:KSJ262193 LCF262179:LCF262193 LMB262179:LMB262193 LVX262179:LVX262193 MFT262179:MFT262193 MPP262179:MPP262193 MZL262179:MZL262193 NJH262179:NJH262193 NTD262179:NTD262193 OCZ262179:OCZ262193 OMV262179:OMV262193 OWR262179:OWR262193 PGN262179:PGN262193 PQJ262179:PQJ262193 QAF262179:QAF262193 QKB262179:QKB262193 QTX262179:QTX262193 RDT262179:RDT262193 RNP262179:RNP262193 RXL262179:RXL262193 SHH262179:SHH262193 SRD262179:SRD262193 TAZ262179:TAZ262193 TKV262179:TKV262193 TUR262179:TUR262193 UEN262179:UEN262193 UOJ262179:UOJ262193 UYF262179:UYF262193 VIB262179:VIB262193 VRX262179:VRX262193 WBT262179:WBT262193 WLP262179:WLP262193 WVL262179:WVL262193 IZ327715:IZ327729 SV327715:SV327729 ACR327715:ACR327729 AMN327715:AMN327729 AWJ327715:AWJ327729 BGF327715:BGF327729 BQB327715:BQB327729 BZX327715:BZX327729 CJT327715:CJT327729 CTP327715:CTP327729 DDL327715:DDL327729 DNH327715:DNH327729 DXD327715:DXD327729 EGZ327715:EGZ327729 EQV327715:EQV327729 FAR327715:FAR327729 FKN327715:FKN327729 FUJ327715:FUJ327729 GEF327715:GEF327729 GOB327715:GOB327729 GXX327715:GXX327729 HHT327715:HHT327729 HRP327715:HRP327729 IBL327715:IBL327729 ILH327715:ILH327729 IVD327715:IVD327729 JEZ327715:JEZ327729 JOV327715:JOV327729 JYR327715:JYR327729 KIN327715:KIN327729 KSJ327715:KSJ327729 LCF327715:LCF327729 LMB327715:LMB327729 LVX327715:LVX327729 MFT327715:MFT327729 MPP327715:MPP327729 MZL327715:MZL327729 NJH327715:NJH327729 NTD327715:NTD327729 OCZ327715:OCZ327729 OMV327715:OMV327729 OWR327715:OWR327729 PGN327715:PGN327729 PQJ327715:PQJ327729 QAF327715:QAF327729 QKB327715:QKB327729 QTX327715:QTX327729 RDT327715:RDT327729 RNP327715:RNP327729 RXL327715:RXL327729 SHH327715:SHH327729 SRD327715:SRD327729 TAZ327715:TAZ327729 TKV327715:TKV327729 TUR327715:TUR327729 UEN327715:UEN327729 UOJ327715:UOJ327729 UYF327715:UYF327729 VIB327715:VIB327729 VRX327715:VRX327729 WBT327715:WBT327729 WLP327715:WLP327729 WVL327715:WVL327729 IZ393251:IZ393265 SV393251:SV393265 ACR393251:ACR393265 AMN393251:AMN393265 AWJ393251:AWJ393265 BGF393251:BGF393265 BQB393251:BQB393265 BZX393251:BZX393265 CJT393251:CJT393265 CTP393251:CTP393265 DDL393251:DDL393265 DNH393251:DNH393265 DXD393251:DXD393265 EGZ393251:EGZ393265 EQV393251:EQV393265 FAR393251:FAR393265 FKN393251:FKN393265 FUJ393251:FUJ393265 GEF393251:GEF393265 GOB393251:GOB393265 GXX393251:GXX393265 HHT393251:HHT393265 HRP393251:HRP393265 IBL393251:IBL393265 ILH393251:ILH393265 IVD393251:IVD393265 JEZ393251:JEZ393265 JOV393251:JOV393265 JYR393251:JYR393265 KIN393251:KIN393265 KSJ393251:KSJ393265 LCF393251:LCF393265 LMB393251:LMB393265 LVX393251:LVX393265 MFT393251:MFT393265 MPP393251:MPP393265 MZL393251:MZL393265 NJH393251:NJH393265 NTD393251:NTD393265 OCZ393251:OCZ393265 OMV393251:OMV393265 OWR393251:OWR393265 PGN393251:PGN393265 PQJ393251:PQJ393265 QAF393251:QAF393265 QKB393251:QKB393265 QTX393251:QTX393265 RDT393251:RDT393265 RNP393251:RNP393265 RXL393251:RXL393265 SHH393251:SHH393265 SRD393251:SRD393265 TAZ393251:TAZ393265 TKV393251:TKV393265 TUR393251:TUR393265 UEN393251:UEN393265 UOJ393251:UOJ393265 UYF393251:UYF393265 VIB393251:VIB393265 VRX393251:VRX393265 WBT393251:WBT393265 WLP393251:WLP393265 WVL393251:WVL393265 IZ458787:IZ458801 SV458787:SV458801 ACR458787:ACR458801 AMN458787:AMN458801 AWJ458787:AWJ458801 BGF458787:BGF458801 BQB458787:BQB458801 BZX458787:BZX458801 CJT458787:CJT458801 CTP458787:CTP458801 DDL458787:DDL458801 DNH458787:DNH458801 DXD458787:DXD458801 EGZ458787:EGZ458801 EQV458787:EQV458801 FAR458787:FAR458801 FKN458787:FKN458801 FUJ458787:FUJ458801 GEF458787:GEF458801 GOB458787:GOB458801 GXX458787:GXX458801 HHT458787:HHT458801 HRP458787:HRP458801 IBL458787:IBL458801 ILH458787:ILH458801 IVD458787:IVD458801 JEZ458787:JEZ458801 JOV458787:JOV458801 JYR458787:JYR458801 KIN458787:KIN458801 KSJ458787:KSJ458801 LCF458787:LCF458801 LMB458787:LMB458801 LVX458787:LVX458801 MFT458787:MFT458801 MPP458787:MPP458801 MZL458787:MZL458801 NJH458787:NJH458801 NTD458787:NTD458801 OCZ458787:OCZ458801 OMV458787:OMV458801 OWR458787:OWR458801 PGN458787:PGN458801 PQJ458787:PQJ458801 QAF458787:QAF458801 QKB458787:QKB458801 QTX458787:QTX458801 RDT458787:RDT458801 RNP458787:RNP458801 RXL458787:RXL458801 SHH458787:SHH458801 SRD458787:SRD458801 TAZ458787:TAZ458801 TKV458787:TKV458801 TUR458787:TUR458801 UEN458787:UEN458801 UOJ458787:UOJ458801 UYF458787:UYF458801 VIB458787:VIB458801 VRX458787:VRX458801 WBT458787:WBT458801 WLP458787:WLP458801 WVL458787:WVL458801 IZ524323:IZ524337 SV524323:SV524337 ACR524323:ACR524337 AMN524323:AMN524337 AWJ524323:AWJ524337 BGF524323:BGF524337 BQB524323:BQB524337 BZX524323:BZX524337 CJT524323:CJT524337 CTP524323:CTP524337 DDL524323:DDL524337 DNH524323:DNH524337 DXD524323:DXD524337 EGZ524323:EGZ524337 EQV524323:EQV524337 FAR524323:FAR524337 FKN524323:FKN524337 FUJ524323:FUJ524337 GEF524323:GEF524337 GOB524323:GOB524337 GXX524323:GXX524337 HHT524323:HHT524337 HRP524323:HRP524337 IBL524323:IBL524337 ILH524323:ILH524337 IVD524323:IVD524337 JEZ524323:JEZ524337 JOV524323:JOV524337 JYR524323:JYR524337 KIN524323:KIN524337 KSJ524323:KSJ524337 LCF524323:LCF524337 LMB524323:LMB524337 LVX524323:LVX524337 MFT524323:MFT524337 MPP524323:MPP524337 MZL524323:MZL524337 NJH524323:NJH524337 NTD524323:NTD524337 OCZ524323:OCZ524337 OMV524323:OMV524337 OWR524323:OWR524337 PGN524323:PGN524337 PQJ524323:PQJ524337 QAF524323:QAF524337 QKB524323:QKB524337 QTX524323:QTX524337 RDT524323:RDT524337 RNP524323:RNP524337 RXL524323:RXL524337 SHH524323:SHH524337 SRD524323:SRD524337 TAZ524323:TAZ524337 TKV524323:TKV524337 TUR524323:TUR524337 UEN524323:UEN524337 UOJ524323:UOJ524337 UYF524323:UYF524337 VIB524323:VIB524337 VRX524323:VRX524337 WBT524323:WBT524337 WLP524323:WLP524337 WVL524323:WVL524337 IZ589859:IZ589873 SV589859:SV589873 ACR589859:ACR589873 AMN589859:AMN589873 AWJ589859:AWJ589873 BGF589859:BGF589873 BQB589859:BQB589873 BZX589859:BZX589873 CJT589859:CJT589873 CTP589859:CTP589873 DDL589859:DDL589873 DNH589859:DNH589873 DXD589859:DXD589873 EGZ589859:EGZ589873 EQV589859:EQV589873 FAR589859:FAR589873 FKN589859:FKN589873 FUJ589859:FUJ589873 GEF589859:GEF589873 GOB589859:GOB589873 GXX589859:GXX589873 HHT589859:HHT589873 HRP589859:HRP589873 IBL589859:IBL589873 ILH589859:ILH589873 IVD589859:IVD589873 JEZ589859:JEZ589873 JOV589859:JOV589873 JYR589859:JYR589873 KIN589859:KIN589873 KSJ589859:KSJ589873 LCF589859:LCF589873 LMB589859:LMB589873 LVX589859:LVX589873 MFT589859:MFT589873 MPP589859:MPP589873 MZL589859:MZL589873 NJH589859:NJH589873 NTD589859:NTD589873 OCZ589859:OCZ589873 OMV589859:OMV589873 OWR589859:OWR589873 PGN589859:PGN589873 PQJ589859:PQJ589873 QAF589859:QAF589873 QKB589859:QKB589873 QTX589859:QTX589873 RDT589859:RDT589873 RNP589859:RNP589873 RXL589859:RXL589873 SHH589859:SHH589873 SRD589859:SRD589873 TAZ589859:TAZ589873 TKV589859:TKV589873 TUR589859:TUR589873 UEN589859:UEN589873 UOJ589859:UOJ589873 UYF589859:UYF589873 VIB589859:VIB589873 VRX589859:VRX589873 WBT589859:WBT589873 WLP589859:WLP589873 WVL589859:WVL589873 IZ655395:IZ655409 SV655395:SV655409 ACR655395:ACR655409 AMN655395:AMN655409 AWJ655395:AWJ655409 BGF655395:BGF655409 BQB655395:BQB655409 BZX655395:BZX655409 CJT655395:CJT655409 CTP655395:CTP655409 DDL655395:DDL655409 DNH655395:DNH655409 DXD655395:DXD655409 EGZ655395:EGZ655409 EQV655395:EQV655409 FAR655395:FAR655409 FKN655395:FKN655409 FUJ655395:FUJ655409 GEF655395:GEF655409 GOB655395:GOB655409 GXX655395:GXX655409 HHT655395:HHT655409 HRP655395:HRP655409 IBL655395:IBL655409 ILH655395:ILH655409 IVD655395:IVD655409 JEZ655395:JEZ655409 JOV655395:JOV655409 JYR655395:JYR655409 KIN655395:KIN655409 KSJ655395:KSJ655409 LCF655395:LCF655409 LMB655395:LMB655409 LVX655395:LVX655409 MFT655395:MFT655409 MPP655395:MPP655409 MZL655395:MZL655409 NJH655395:NJH655409 NTD655395:NTD655409 OCZ655395:OCZ655409 OMV655395:OMV655409 OWR655395:OWR655409 PGN655395:PGN655409 PQJ655395:PQJ655409 QAF655395:QAF655409 QKB655395:QKB655409 QTX655395:QTX655409 RDT655395:RDT655409 RNP655395:RNP655409 RXL655395:RXL655409 SHH655395:SHH655409 SRD655395:SRD655409 TAZ655395:TAZ655409 TKV655395:TKV655409 TUR655395:TUR655409 UEN655395:UEN655409 UOJ655395:UOJ655409 UYF655395:UYF655409 VIB655395:VIB655409 VRX655395:VRX655409 WBT655395:WBT655409 WLP655395:WLP655409 WVL655395:WVL655409 IZ720931:IZ720945 SV720931:SV720945 ACR720931:ACR720945 AMN720931:AMN720945 AWJ720931:AWJ720945 BGF720931:BGF720945 BQB720931:BQB720945 BZX720931:BZX720945 CJT720931:CJT720945 CTP720931:CTP720945 DDL720931:DDL720945 DNH720931:DNH720945 DXD720931:DXD720945 EGZ720931:EGZ720945 EQV720931:EQV720945 FAR720931:FAR720945 FKN720931:FKN720945 FUJ720931:FUJ720945 GEF720931:GEF720945 GOB720931:GOB720945 GXX720931:GXX720945 HHT720931:HHT720945 HRP720931:HRP720945 IBL720931:IBL720945 ILH720931:ILH720945 IVD720931:IVD720945 JEZ720931:JEZ720945 JOV720931:JOV720945 JYR720931:JYR720945 KIN720931:KIN720945 KSJ720931:KSJ720945 LCF720931:LCF720945 LMB720931:LMB720945 LVX720931:LVX720945 MFT720931:MFT720945 MPP720931:MPP720945 MZL720931:MZL720945 NJH720931:NJH720945 NTD720931:NTD720945 OCZ720931:OCZ720945 OMV720931:OMV720945 OWR720931:OWR720945 PGN720931:PGN720945 PQJ720931:PQJ720945 QAF720931:QAF720945 QKB720931:QKB720945 QTX720931:QTX720945 RDT720931:RDT720945 RNP720931:RNP720945 RXL720931:RXL720945 SHH720931:SHH720945 SRD720931:SRD720945 TAZ720931:TAZ720945 TKV720931:TKV720945 TUR720931:TUR720945 UEN720931:UEN720945 UOJ720931:UOJ720945 UYF720931:UYF720945 VIB720931:VIB720945 VRX720931:VRX720945 WBT720931:WBT720945 WLP720931:WLP720945 WVL720931:WVL720945 IZ786467:IZ786481 SV786467:SV786481 ACR786467:ACR786481 AMN786467:AMN786481 AWJ786467:AWJ786481 BGF786467:BGF786481 BQB786467:BQB786481 BZX786467:BZX786481 CJT786467:CJT786481 CTP786467:CTP786481 DDL786467:DDL786481 DNH786467:DNH786481 DXD786467:DXD786481 EGZ786467:EGZ786481 EQV786467:EQV786481 FAR786467:FAR786481 FKN786467:FKN786481 FUJ786467:FUJ786481 GEF786467:GEF786481 GOB786467:GOB786481 GXX786467:GXX786481 HHT786467:HHT786481 HRP786467:HRP786481 IBL786467:IBL786481 ILH786467:ILH786481 IVD786467:IVD786481 JEZ786467:JEZ786481 JOV786467:JOV786481 JYR786467:JYR786481 KIN786467:KIN786481 KSJ786467:KSJ786481 LCF786467:LCF786481 LMB786467:LMB786481 LVX786467:LVX786481 MFT786467:MFT786481 MPP786467:MPP786481 MZL786467:MZL786481 NJH786467:NJH786481 NTD786467:NTD786481 OCZ786467:OCZ786481 OMV786467:OMV786481 OWR786467:OWR786481 PGN786467:PGN786481 PQJ786467:PQJ786481 QAF786467:QAF786481 QKB786467:QKB786481 QTX786467:QTX786481 RDT786467:RDT786481 RNP786467:RNP786481 RXL786467:RXL786481 SHH786467:SHH786481 SRD786467:SRD786481 TAZ786467:TAZ786481 TKV786467:TKV786481 TUR786467:TUR786481 UEN786467:UEN786481 UOJ786467:UOJ786481 UYF786467:UYF786481 VIB786467:VIB786481 VRX786467:VRX786481 WBT786467:WBT786481 WLP786467:WLP786481 WVL786467:WVL786481 IZ852003:IZ852017 SV852003:SV852017 ACR852003:ACR852017 AMN852003:AMN852017 AWJ852003:AWJ852017 BGF852003:BGF852017 BQB852003:BQB852017 BZX852003:BZX852017 CJT852003:CJT852017 CTP852003:CTP852017 DDL852003:DDL852017 DNH852003:DNH852017 DXD852003:DXD852017 EGZ852003:EGZ852017 EQV852003:EQV852017 FAR852003:FAR852017 FKN852003:FKN852017 FUJ852003:FUJ852017 GEF852003:GEF852017 GOB852003:GOB852017 GXX852003:GXX852017 HHT852003:HHT852017 HRP852003:HRP852017 IBL852003:IBL852017 ILH852003:ILH852017 IVD852003:IVD852017 JEZ852003:JEZ852017 JOV852003:JOV852017 JYR852003:JYR852017 KIN852003:KIN852017 KSJ852003:KSJ852017 LCF852003:LCF852017 LMB852003:LMB852017 LVX852003:LVX852017 MFT852003:MFT852017 MPP852003:MPP852017 MZL852003:MZL852017 NJH852003:NJH852017 NTD852003:NTD852017 OCZ852003:OCZ852017 OMV852003:OMV852017 OWR852003:OWR852017 PGN852003:PGN852017 PQJ852003:PQJ852017 QAF852003:QAF852017 QKB852003:QKB852017 QTX852003:QTX852017 RDT852003:RDT852017 RNP852003:RNP852017 RXL852003:RXL852017 SHH852003:SHH852017 SRD852003:SRD852017 TAZ852003:TAZ852017 TKV852003:TKV852017 TUR852003:TUR852017 UEN852003:UEN852017 UOJ852003:UOJ852017 UYF852003:UYF852017 VIB852003:VIB852017 VRX852003:VRX852017 WBT852003:WBT852017 WLP852003:WLP852017 WVL852003:WVL852017 IZ917539:IZ917553 SV917539:SV917553 ACR917539:ACR917553 AMN917539:AMN917553 AWJ917539:AWJ917553 BGF917539:BGF917553 BQB917539:BQB917553 BZX917539:BZX917553 CJT917539:CJT917553 CTP917539:CTP917553 DDL917539:DDL917553 DNH917539:DNH917553 DXD917539:DXD917553 EGZ917539:EGZ917553 EQV917539:EQV917553 FAR917539:FAR917553 FKN917539:FKN917553 FUJ917539:FUJ917553 GEF917539:GEF917553 GOB917539:GOB917553 GXX917539:GXX917553 HHT917539:HHT917553 HRP917539:HRP917553 IBL917539:IBL917553 ILH917539:ILH917553 IVD917539:IVD917553 JEZ917539:JEZ917553 JOV917539:JOV917553 JYR917539:JYR917553 KIN917539:KIN917553 KSJ917539:KSJ917553 LCF917539:LCF917553 LMB917539:LMB917553 LVX917539:LVX917553 MFT917539:MFT917553 MPP917539:MPP917553 MZL917539:MZL917553 NJH917539:NJH917553 NTD917539:NTD917553 OCZ917539:OCZ917553 OMV917539:OMV917553 OWR917539:OWR917553 PGN917539:PGN917553 PQJ917539:PQJ917553 QAF917539:QAF917553 QKB917539:QKB917553 QTX917539:QTX917553 RDT917539:RDT917553 RNP917539:RNP917553 RXL917539:RXL917553 SHH917539:SHH917553 SRD917539:SRD917553 TAZ917539:TAZ917553 TKV917539:TKV917553 TUR917539:TUR917553 UEN917539:UEN917553 UOJ917539:UOJ917553 UYF917539:UYF917553 VIB917539:VIB917553 VRX917539:VRX917553 WBT917539:WBT917553 WLP917539:WLP917553 WVL917539:WVL917553 IZ983075:IZ983089 SV983075:SV983089 ACR983075:ACR983089 AMN983075:AMN983089 AWJ983075:AWJ983089 BGF983075:BGF983089 BQB983075:BQB983089 BZX983075:BZX983089 CJT983075:CJT983089 CTP983075:CTP983089 DDL983075:DDL983089 DNH983075:DNH983089 DXD983075:DXD983089 EGZ983075:EGZ983089 EQV983075:EQV983089 FAR983075:FAR983089 FKN983075:FKN983089 FUJ983075:FUJ983089 GEF983075:GEF983089 GOB983075:GOB983089 GXX983075:GXX983089 HHT983075:HHT983089 HRP983075:HRP983089 IBL983075:IBL983089 ILH983075:ILH983089 IVD983075:IVD983089 JEZ983075:JEZ983089 JOV983075:JOV983089 JYR983075:JYR983089 KIN983075:KIN983089 KSJ983075:KSJ983089 LCF983075:LCF983089 LMB983075:LMB983089 LVX983075:LVX983089 MFT983075:MFT983089 MPP983075:MPP983089 MZL983075:MZL983089 NJH983075:NJH983089 NTD983075:NTD983089 OCZ983075:OCZ983089 OMV983075:OMV983089 OWR983075:OWR983089 PGN983075:PGN983089 PQJ983075:PQJ983089 QAF983075:QAF983089 QKB983075:QKB983089 QTX983075:QTX983089 RDT983075:RDT983089 RNP983075:RNP983089 RXL983075:RXL983089 SHH983075:SHH983089 SRD983075:SRD983089 TAZ983075:TAZ983089 TKV983075:TKV983089 TUR983075:TUR983089 UEN983075:UEN983089 UOJ983075:UOJ983089 UYF983075:UYF983089 VIB983075:VIB983089 VRX983075:VRX983089 WBT983075:WBT983089 C983075:C983089 C65571:C65585 C131107:C131121 C196643:C196657 C262179:C262193 C327715:C327729 C393251:C393265 C458787:C458801 C524323:C524337 C589859:C589873 C655395:C655409 C720931:C720945 C786467:C786481 C852003:C852017 C917539:C917553">
      <formula1>$A$67:$A$127</formula1>
    </dataValidation>
    <dataValidation type="list" allowBlank="1" showInputMessage="1" showErrorMessage="1" sqref="C15:C17">
      <formula1>$B$66:$B$117</formula1>
    </dataValidation>
    <dataValidation type="list" allowBlank="1" showInputMessage="1" showErrorMessage="1" sqref="C13:C14">
      <formula1>$C$66:$C$78</formula1>
    </dataValidation>
    <dataValidation type="list" allowBlank="1" showInputMessage="1" showErrorMessage="1" sqref="H23:I44">
      <formula1>$B$66:$B$118</formula1>
    </dataValidation>
  </dataValidation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51"/>
  <sheetViews>
    <sheetView windowProtection="1" showGridLines="0" tabSelected="1" zoomScale="75" zoomScaleNormal="75" workbookViewId="0">
      <selection activeCell="D14" sqref="D14"/>
    </sheetView>
  </sheetViews>
  <sheetFormatPr baseColWidth="10" defaultRowHeight="16.5"/>
  <cols>
    <col min="1" max="2" width="11.42578125" style="2"/>
    <col min="3" max="3" width="37.140625" style="1" bestFit="1" customWidth="1"/>
    <col min="4" max="4" width="34.42578125" style="1" bestFit="1" customWidth="1"/>
    <col min="5" max="5" width="22" style="1" customWidth="1"/>
    <col min="6" max="6" width="22" style="1" hidden="1" customWidth="1"/>
    <col min="7" max="7" width="20" style="1" bestFit="1" customWidth="1"/>
    <col min="8" max="8" width="13.140625" style="1" customWidth="1"/>
    <col min="9" max="9" width="19.140625" style="1" bestFit="1" customWidth="1"/>
    <col min="10" max="10" width="14.7109375" style="1" bestFit="1" customWidth="1"/>
    <col min="11" max="42" width="11.42578125" style="2"/>
    <col min="43" max="16384" width="11.42578125" style="1"/>
  </cols>
  <sheetData>
    <row r="1" spans="3:10" s="2" customFormat="1" ht="31.5">
      <c r="C1" s="83" t="s">
        <v>126</v>
      </c>
      <c r="D1" s="83"/>
      <c r="E1" s="83"/>
      <c r="F1" s="83"/>
      <c r="G1" s="83"/>
      <c r="H1" s="83"/>
      <c r="I1" s="83"/>
      <c r="J1" s="83"/>
    </row>
    <row r="2" spans="3:10" s="2" customFormat="1" ht="17.25" thickBot="1"/>
    <row r="3" spans="3:10" s="2" customFormat="1" ht="17.25" thickBot="1">
      <c r="C3" s="17" t="s">
        <v>32</v>
      </c>
      <c r="D3" s="18" t="s">
        <v>29</v>
      </c>
      <c r="E3" s="15"/>
      <c r="F3" s="15"/>
      <c r="G3" s="17" t="s">
        <v>94</v>
      </c>
      <c r="H3" s="32">
        <f>Planning_commercial!G6</f>
        <v>0</v>
      </c>
    </row>
    <row r="4" spans="3:10" ht="6" customHeight="1">
      <c r="C4" s="6"/>
      <c r="D4" s="6"/>
      <c r="E4" s="6"/>
      <c r="F4" s="6"/>
      <c r="G4" s="6"/>
      <c r="H4" s="6"/>
      <c r="I4" s="6"/>
      <c r="J4" s="2"/>
    </row>
    <row r="5" spans="3:10" s="2" customFormat="1">
      <c r="C5" s="30" t="s">
        <v>30</v>
      </c>
      <c r="D5" s="82">
        <f>Planning_commercial!C8</f>
        <v>0</v>
      </c>
      <c r="E5" s="82"/>
      <c r="F5" s="82"/>
      <c r="G5" s="82"/>
      <c r="H5" s="82"/>
      <c r="I5" s="6"/>
    </row>
    <row r="6" spans="3:10" s="2" customFormat="1">
      <c r="C6" s="30" t="s">
        <v>23</v>
      </c>
      <c r="D6" s="82">
        <f>Planning_commercial!C9</f>
        <v>0</v>
      </c>
      <c r="E6" s="82"/>
      <c r="F6" s="82"/>
      <c r="G6" s="82"/>
      <c r="H6" s="82"/>
      <c r="I6" s="6"/>
    </row>
    <row r="7" spans="3:10" s="2" customFormat="1">
      <c r="C7" s="30" t="s">
        <v>27</v>
      </c>
      <c r="D7" s="82">
        <f>Planning_commercial!C10</f>
        <v>0</v>
      </c>
      <c r="E7" s="82"/>
      <c r="F7" s="82"/>
      <c r="G7" s="82"/>
      <c r="H7" s="82"/>
      <c r="I7" s="6"/>
    </row>
    <row r="8" spans="3:10">
      <c r="C8" s="30" t="s">
        <v>28</v>
      </c>
      <c r="D8" s="82">
        <f>Planning_commercial!C11</f>
        <v>0</v>
      </c>
      <c r="E8" s="82"/>
      <c r="F8" s="82"/>
      <c r="G8" s="82"/>
      <c r="H8" s="82"/>
      <c r="I8" s="6"/>
      <c r="J8" s="2"/>
    </row>
    <row r="9" spans="3:10" ht="11.25" customHeight="1" thickBot="1">
      <c r="C9" s="6"/>
      <c r="D9" s="6"/>
      <c r="E9" s="6"/>
      <c r="F9" s="6"/>
      <c r="G9" s="6"/>
      <c r="H9" s="6"/>
      <c r="I9" s="6"/>
      <c r="J9" s="2"/>
    </row>
    <row r="10" spans="3:10" ht="25.5" customHeight="1" thickBot="1">
      <c r="C10" s="31" t="s">
        <v>90</v>
      </c>
      <c r="D10" s="28" t="str">
        <f>Planning_commercial!C13</f>
        <v>Janvier</v>
      </c>
      <c r="E10" s="6"/>
      <c r="F10" s="6"/>
      <c r="G10" s="6"/>
      <c r="H10" s="6"/>
      <c r="I10" s="6"/>
      <c r="J10" s="2"/>
    </row>
    <row r="11" spans="3:10" ht="17.25" thickBot="1">
      <c r="C11" s="31" t="s">
        <v>91</v>
      </c>
      <c r="D11" s="28" t="str">
        <f>Planning_commercial!C14</f>
        <v>Février</v>
      </c>
      <c r="E11" s="6"/>
      <c r="F11" s="6"/>
      <c r="G11" s="6"/>
      <c r="H11" s="6"/>
      <c r="I11" s="6"/>
      <c r="J11" s="2"/>
    </row>
    <row r="12" spans="3:10" ht="17.25" thickBot="1">
      <c r="C12" s="31" t="s">
        <v>9</v>
      </c>
      <c r="D12" s="28">
        <f>Planning_commercial!C15</f>
        <v>2</v>
      </c>
      <c r="E12" s="6"/>
      <c r="F12" s="6"/>
      <c r="G12" s="6"/>
      <c r="H12" s="6"/>
      <c r="I12" s="6"/>
      <c r="J12" s="2"/>
    </row>
    <row r="13" spans="3:10" ht="17.25" thickBot="1">
      <c r="C13" s="31" t="s">
        <v>92</v>
      </c>
      <c r="D13" s="29">
        <f>Planning_commercial!C17</f>
        <v>2</v>
      </c>
      <c r="E13" s="6"/>
      <c r="F13" s="6"/>
      <c r="G13" s="6"/>
      <c r="H13" s="6"/>
      <c r="I13" s="6"/>
      <c r="J13" s="2"/>
    </row>
    <row r="14" spans="3:10" ht="17.25" thickBot="1">
      <c r="C14" s="31" t="s">
        <v>6</v>
      </c>
      <c r="D14" s="87"/>
      <c r="E14" s="6"/>
      <c r="F14" s="6"/>
      <c r="G14" s="6"/>
      <c r="H14" s="6"/>
      <c r="I14" s="6"/>
      <c r="J14" s="2"/>
    </row>
    <row r="15" spans="3:10">
      <c r="C15" s="4"/>
      <c r="D15" s="4"/>
      <c r="E15" s="4"/>
      <c r="F15" s="4"/>
      <c r="G15" s="4"/>
      <c r="H15" s="4"/>
      <c r="I15" s="4"/>
      <c r="J15" s="2"/>
    </row>
    <row r="16" spans="3:10">
      <c r="C16" s="7" t="s">
        <v>1</v>
      </c>
      <c r="D16" s="7" t="s">
        <v>0</v>
      </c>
      <c r="E16" s="7" t="s">
        <v>3</v>
      </c>
      <c r="F16" s="7" t="s">
        <v>98</v>
      </c>
      <c r="G16" s="7" t="s">
        <v>2</v>
      </c>
      <c r="H16" s="7" t="s">
        <v>6</v>
      </c>
      <c r="I16" s="7" t="s">
        <v>7</v>
      </c>
      <c r="J16" s="8" t="s">
        <v>8</v>
      </c>
    </row>
    <row r="17" spans="3:10">
      <c r="C17" s="65" t="s">
        <v>141</v>
      </c>
      <c r="D17" s="65" t="s">
        <v>147</v>
      </c>
      <c r="E17" s="65" t="s">
        <v>4</v>
      </c>
      <c r="F17" s="55" t="str">
        <f>CONCATENATE(C17,D17,E17)</f>
        <v>CENTRALE1Enseigne 1HM</v>
      </c>
      <c r="G17" s="16">
        <f>VLOOKUP($F17,Planning_commercial!$E$23:$J$58,2,FALSE)</f>
        <v>114</v>
      </c>
      <c r="H17" s="67">
        <f t="shared" ref="H17:H38" si="0">VMH</f>
        <v>0</v>
      </c>
      <c r="I17" s="9">
        <f>VLOOKUP($F17,Planning_commercial!$E$23:$J$58,3,FALSE)</f>
        <v>0</v>
      </c>
      <c r="J17" s="16">
        <f>G17*H17*I17</f>
        <v>0</v>
      </c>
    </row>
    <row r="18" spans="3:10">
      <c r="C18" s="65" t="s">
        <v>141</v>
      </c>
      <c r="D18" s="65" t="s">
        <v>148</v>
      </c>
      <c r="E18" s="65" t="s">
        <v>5</v>
      </c>
      <c r="F18" s="55" t="str">
        <f t="shared" ref="F18:F38" si="1">CONCATENATE(C18,D18,E18)</f>
        <v>CENTRALE1Enseigne 2SM</v>
      </c>
      <c r="G18" s="16">
        <f>VLOOKUP($F18,Planning_commercial!$E$23:$J$58,2,FALSE)</f>
        <v>360</v>
      </c>
      <c r="H18" s="67">
        <f t="shared" si="0"/>
        <v>0</v>
      </c>
      <c r="I18" s="9">
        <f>VLOOKUP($F18,Planning_commercial!$E$23:$J$58,3,FALSE)</f>
        <v>0</v>
      </c>
      <c r="J18" s="16">
        <f t="shared" ref="J18:J38" si="2">G18*H18*I18</f>
        <v>0</v>
      </c>
    </row>
    <row r="19" spans="3:10">
      <c r="C19" s="65" t="s">
        <v>141</v>
      </c>
      <c r="D19" s="65" t="s">
        <v>149</v>
      </c>
      <c r="E19" s="65" t="s">
        <v>5</v>
      </c>
      <c r="F19" s="55" t="str">
        <f t="shared" si="1"/>
        <v>CENTRALE1Enseigne 3SM</v>
      </c>
      <c r="G19" s="16">
        <f>VLOOKUP($F19,Planning_commercial!$E$23:$J$58,2,FALSE)</f>
        <v>276</v>
      </c>
      <c r="H19" s="67">
        <f t="shared" si="0"/>
        <v>0</v>
      </c>
      <c r="I19" s="9">
        <f>VLOOKUP($F19,Planning_commercial!$E$23:$J$58,3,FALSE)</f>
        <v>0</v>
      </c>
      <c r="J19" s="16">
        <f t="shared" si="2"/>
        <v>0</v>
      </c>
    </row>
    <row r="20" spans="3:10">
      <c r="C20" s="65" t="s">
        <v>141</v>
      </c>
      <c r="D20" s="65" t="s">
        <v>150</v>
      </c>
      <c r="E20" s="65" t="s">
        <v>5</v>
      </c>
      <c r="F20" s="55" t="str">
        <f t="shared" si="1"/>
        <v>CENTRALE1Enseigne 4SM</v>
      </c>
      <c r="G20" s="16">
        <f>VLOOKUP($F20,Planning_commercial!$E$23:$J$58,2,FALSE)</f>
        <v>530</v>
      </c>
      <c r="H20" s="67">
        <f t="shared" si="0"/>
        <v>0</v>
      </c>
      <c r="I20" s="9">
        <f>VLOOKUP($F20,Planning_commercial!$E$23:$J$58,3,FALSE)</f>
        <v>0</v>
      </c>
      <c r="J20" s="16">
        <f t="shared" si="2"/>
        <v>0</v>
      </c>
    </row>
    <row r="21" spans="3:10">
      <c r="C21" s="65" t="s">
        <v>142</v>
      </c>
      <c r="D21" s="65" t="s">
        <v>151</v>
      </c>
      <c r="E21" s="65" t="s">
        <v>5</v>
      </c>
      <c r="F21" s="55" t="str">
        <f t="shared" si="1"/>
        <v>CENTRALE2Enseigne 5SM</v>
      </c>
      <c r="G21" s="16">
        <f>VLOOKUP($F21,Planning_commercial!$E$23:$J$58,2,FALSE)</f>
        <v>60</v>
      </c>
      <c r="H21" s="67">
        <f t="shared" si="0"/>
        <v>0</v>
      </c>
      <c r="I21" s="9">
        <f>VLOOKUP($F21,Planning_commercial!$E$23:$J$58,3,FALSE)</f>
        <v>0</v>
      </c>
      <c r="J21" s="16">
        <f t="shared" si="2"/>
        <v>0</v>
      </c>
    </row>
    <row r="22" spans="3:10">
      <c r="C22" s="65" t="s">
        <v>142</v>
      </c>
      <c r="D22" s="65" t="s">
        <v>152</v>
      </c>
      <c r="E22" s="65" t="s">
        <v>4</v>
      </c>
      <c r="F22" s="55" t="str">
        <f t="shared" si="1"/>
        <v>CENTRALE2Enseigne 6HM</v>
      </c>
      <c r="G22" s="16">
        <f>VLOOKUP($F22,Planning_commercial!$E$23:$J$58,2,FALSE)</f>
        <v>500</v>
      </c>
      <c r="H22" s="67">
        <f t="shared" si="0"/>
        <v>0</v>
      </c>
      <c r="I22" s="9">
        <f>VLOOKUP($F22,Planning_commercial!$E$23:$J$58,3,FALSE)</f>
        <v>0</v>
      </c>
      <c r="J22" s="16">
        <f t="shared" si="2"/>
        <v>0</v>
      </c>
    </row>
    <row r="23" spans="3:10">
      <c r="C23" s="65" t="s">
        <v>143</v>
      </c>
      <c r="D23" s="65" t="s">
        <v>153</v>
      </c>
      <c r="E23" s="65" t="s">
        <v>5</v>
      </c>
      <c r="F23" s="55" t="str">
        <f t="shared" si="1"/>
        <v>CENTRALE3Enseigne 7SM</v>
      </c>
      <c r="G23" s="16">
        <f>VLOOKUP($F23,Planning_commercial!$E$23:$J$58,2,FALSE)</f>
        <v>100</v>
      </c>
      <c r="H23" s="67">
        <f t="shared" si="0"/>
        <v>0</v>
      </c>
      <c r="I23" s="9">
        <f>VLOOKUP($F23,Planning_commercial!$E$23:$J$58,3,FALSE)</f>
        <v>0</v>
      </c>
      <c r="J23" s="16">
        <f t="shared" si="2"/>
        <v>0</v>
      </c>
    </row>
    <row r="24" spans="3:10">
      <c r="C24" s="65" t="s">
        <v>143</v>
      </c>
      <c r="D24" s="65" t="s">
        <v>154</v>
      </c>
      <c r="E24" s="65" t="s">
        <v>5</v>
      </c>
      <c r="F24" s="55" t="str">
        <f t="shared" si="1"/>
        <v>CENTRALE3Enseigne 8SM</v>
      </c>
      <c r="G24" s="16">
        <f>VLOOKUP($F24,Planning_commercial!$E$23:$J$58,2,FALSE)</f>
        <v>100</v>
      </c>
      <c r="H24" s="67">
        <f t="shared" si="0"/>
        <v>0</v>
      </c>
      <c r="I24" s="9">
        <f>VLOOKUP($F24,Planning_commercial!$E$23:$J$58,3,FALSE)</f>
        <v>0</v>
      </c>
      <c r="J24" s="16">
        <f t="shared" si="2"/>
        <v>0</v>
      </c>
    </row>
    <row r="25" spans="3:10">
      <c r="C25" s="65" t="s">
        <v>143</v>
      </c>
      <c r="D25" s="65" t="s">
        <v>155</v>
      </c>
      <c r="E25" s="65" t="s">
        <v>5</v>
      </c>
      <c r="F25" s="55" t="str">
        <f t="shared" si="1"/>
        <v>CENTRALE3Enseigne 9SM</v>
      </c>
      <c r="G25" s="16">
        <f>VLOOKUP($F25,Planning_commercial!$E$23:$J$58,2,FALSE)</f>
        <v>100</v>
      </c>
      <c r="H25" s="67">
        <f t="shared" si="0"/>
        <v>0</v>
      </c>
      <c r="I25" s="9">
        <f>VLOOKUP($F25,Planning_commercial!$E$23:$J$58,3,FALSE)</f>
        <v>0</v>
      </c>
      <c r="J25" s="16">
        <f t="shared" si="2"/>
        <v>0</v>
      </c>
    </row>
    <row r="26" spans="3:10">
      <c r="C26" s="65" t="s">
        <v>143</v>
      </c>
      <c r="D26" s="65" t="s">
        <v>156</v>
      </c>
      <c r="E26" s="65" t="s">
        <v>5</v>
      </c>
      <c r="F26" s="55" t="str">
        <f t="shared" si="1"/>
        <v>CENTRALE3Enseigne 10SM</v>
      </c>
      <c r="G26" s="16">
        <f>VLOOKUP($F26,Planning_commercial!$E$23:$J$58,2,FALSE)</f>
        <v>100</v>
      </c>
      <c r="H26" s="67">
        <f t="shared" si="0"/>
        <v>0</v>
      </c>
      <c r="I26" s="9">
        <f>VLOOKUP($F26,Planning_commercial!$E$23:$J$58,3,FALSE)</f>
        <v>0</v>
      </c>
      <c r="J26" s="16">
        <f t="shared" si="2"/>
        <v>0</v>
      </c>
    </row>
    <row r="27" spans="3:10">
      <c r="C27" s="65" t="s">
        <v>143</v>
      </c>
      <c r="D27" s="65" t="s">
        <v>157</v>
      </c>
      <c r="E27" s="65" t="s">
        <v>5</v>
      </c>
      <c r="F27" s="55" t="str">
        <f t="shared" si="1"/>
        <v>CENTRALE3Enseigne 11SM</v>
      </c>
      <c r="G27" s="16">
        <f>VLOOKUP($F27,Planning_commercial!$E$23:$J$58,2,FALSE)</f>
        <v>150</v>
      </c>
      <c r="H27" s="67">
        <f t="shared" si="0"/>
        <v>0</v>
      </c>
      <c r="I27" s="9">
        <f>VLOOKUP($F27,Planning_commercial!$E$23:$J$58,3,FALSE)</f>
        <v>0</v>
      </c>
      <c r="J27" s="16">
        <f t="shared" si="2"/>
        <v>0</v>
      </c>
    </row>
    <row r="28" spans="3:10">
      <c r="C28" s="65" t="s">
        <v>143</v>
      </c>
      <c r="D28" s="65" t="s">
        <v>158</v>
      </c>
      <c r="E28" s="65" t="s">
        <v>4</v>
      </c>
      <c r="F28" s="55" t="str">
        <f t="shared" si="1"/>
        <v>CENTRALE3Enseigne 12HM</v>
      </c>
      <c r="G28" s="16">
        <f>VLOOKUP($F28,Planning_commercial!$E$23:$J$58,2,FALSE)</f>
        <v>59</v>
      </c>
      <c r="H28" s="67">
        <f t="shared" si="0"/>
        <v>0</v>
      </c>
      <c r="I28" s="9">
        <f>VLOOKUP($F28,Planning_commercial!$E$23:$J$58,3,FALSE)</f>
        <v>0</v>
      </c>
      <c r="J28" s="16">
        <f t="shared" si="2"/>
        <v>0</v>
      </c>
    </row>
    <row r="29" spans="3:10">
      <c r="C29" s="65" t="s">
        <v>144</v>
      </c>
      <c r="D29" s="65" t="s">
        <v>159</v>
      </c>
      <c r="E29" s="65" t="s">
        <v>5</v>
      </c>
      <c r="F29" s="55" t="str">
        <f t="shared" si="1"/>
        <v>CENTRALE4Enseigne 13SM</v>
      </c>
      <c r="G29" s="16">
        <f>VLOOKUP($F29,Planning_commercial!$E$23:$J$58,2,FALSE)</f>
        <v>320</v>
      </c>
      <c r="H29" s="67">
        <f t="shared" si="0"/>
        <v>0</v>
      </c>
      <c r="I29" s="9">
        <f>VLOOKUP($F29,Planning_commercial!$E$23:$J$58,3,FALSE)</f>
        <v>0</v>
      </c>
      <c r="J29" s="16">
        <f t="shared" si="2"/>
        <v>0</v>
      </c>
    </row>
    <row r="30" spans="3:10">
      <c r="C30" s="65" t="s">
        <v>144</v>
      </c>
      <c r="D30" s="65" t="s">
        <v>160</v>
      </c>
      <c r="E30" s="65" t="s">
        <v>5</v>
      </c>
      <c r="F30" s="55" t="str">
        <f t="shared" si="1"/>
        <v>CENTRALE4Enseigne 14SM</v>
      </c>
      <c r="G30" s="16">
        <f>VLOOKUP($F30,Planning_commercial!$E$23:$J$58,2,FALSE)</f>
        <v>1279</v>
      </c>
      <c r="H30" s="67">
        <f t="shared" si="0"/>
        <v>0</v>
      </c>
      <c r="I30" s="9">
        <f>VLOOKUP($F30,Planning_commercial!$E$23:$J$58,3,FALSE)</f>
        <v>0</v>
      </c>
      <c r="J30" s="16">
        <f t="shared" si="2"/>
        <v>0</v>
      </c>
    </row>
    <row r="31" spans="3:10">
      <c r="C31" s="65" t="s">
        <v>144</v>
      </c>
      <c r="D31" s="65" t="s">
        <v>161</v>
      </c>
      <c r="E31" s="65" t="s">
        <v>4</v>
      </c>
      <c r="F31" s="55" t="str">
        <f t="shared" si="1"/>
        <v>CENTRALE4Enseigne 15HM</v>
      </c>
      <c r="G31" s="16">
        <f>VLOOKUP($F31,Planning_commercial!$E$23:$J$58,2,FALSE)</f>
        <v>193</v>
      </c>
      <c r="H31" s="67">
        <f t="shared" si="0"/>
        <v>0</v>
      </c>
      <c r="I31" s="9">
        <f>VLOOKUP($F31,Planning_commercial!$E$23:$J$58,3,FALSE)</f>
        <v>0</v>
      </c>
      <c r="J31" s="16">
        <f t="shared" si="2"/>
        <v>0</v>
      </c>
    </row>
    <row r="32" spans="3:10">
      <c r="C32" s="65" t="s">
        <v>145</v>
      </c>
      <c r="D32" s="65" t="s">
        <v>162</v>
      </c>
      <c r="E32" s="65" t="s">
        <v>4</v>
      </c>
      <c r="F32" s="55" t="str">
        <f t="shared" si="1"/>
        <v>CENTRALE5Enseigne 16HM</v>
      </c>
      <c r="G32" s="16">
        <f>VLOOKUP($F32,Planning_commercial!$E$23:$J$58,2,FALSE)</f>
        <v>150</v>
      </c>
      <c r="H32" s="67">
        <f t="shared" si="0"/>
        <v>0</v>
      </c>
      <c r="I32" s="9">
        <f>VLOOKUP($F32,Planning_commercial!$E$23:$J$58,3,FALSE)</f>
        <v>0</v>
      </c>
      <c r="J32" s="16">
        <f t="shared" si="2"/>
        <v>0</v>
      </c>
    </row>
    <row r="33" spans="3:10">
      <c r="C33" s="65" t="s">
        <v>145</v>
      </c>
      <c r="D33" s="65" t="s">
        <v>163</v>
      </c>
      <c r="E33" s="65" t="s">
        <v>5</v>
      </c>
      <c r="F33" s="55" t="str">
        <f t="shared" si="1"/>
        <v>CENTRALE5Enseigne 17SM</v>
      </c>
      <c r="G33" s="16">
        <f>VLOOKUP($F33,Planning_commercial!$E$23:$J$58,2,FALSE)</f>
        <v>372</v>
      </c>
      <c r="H33" s="67">
        <f t="shared" si="0"/>
        <v>0</v>
      </c>
      <c r="I33" s="9">
        <f>VLOOKUP($F33,Planning_commercial!$E$23:$J$58,3,FALSE)</f>
        <v>0</v>
      </c>
      <c r="J33" s="16">
        <f t="shared" si="2"/>
        <v>0</v>
      </c>
    </row>
    <row r="34" spans="3:10">
      <c r="C34" s="65" t="s">
        <v>146</v>
      </c>
      <c r="D34" s="65" t="s">
        <v>164</v>
      </c>
      <c r="E34" s="65" t="s">
        <v>4</v>
      </c>
      <c r="F34" s="55" t="str">
        <f t="shared" si="1"/>
        <v>CENTRALE6Enseigne 18HM</v>
      </c>
      <c r="G34" s="16">
        <f>VLOOKUP($F34,Planning_commercial!$E$23:$J$58,2,FALSE)</f>
        <v>221</v>
      </c>
      <c r="H34" s="67">
        <f t="shared" si="0"/>
        <v>0</v>
      </c>
      <c r="I34" s="9">
        <f>VLOOKUP($F34,Planning_commercial!$E$23:$J$58,3,FALSE)</f>
        <v>0</v>
      </c>
      <c r="J34" s="16">
        <f t="shared" si="2"/>
        <v>0</v>
      </c>
    </row>
    <row r="35" spans="3:10">
      <c r="C35" s="65" t="s">
        <v>146</v>
      </c>
      <c r="D35" s="65" t="s">
        <v>165</v>
      </c>
      <c r="E35" s="65" t="s">
        <v>5</v>
      </c>
      <c r="F35" s="55" t="str">
        <f t="shared" si="1"/>
        <v>CENTRALE6Enseigne 19SM</v>
      </c>
      <c r="G35" s="16">
        <f>VLOOKUP($F35,Planning_commercial!$E$23:$J$58,2,FALSE)</f>
        <v>1027</v>
      </c>
      <c r="H35" s="67">
        <f t="shared" si="0"/>
        <v>0</v>
      </c>
      <c r="I35" s="9">
        <f>VLOOKUP($F35,Planning_commercial!$E$23:$J$58,3,FALSE)</f>
        <v>0</v>
      </c>
      <c r="J35" s="16">
        <f t="shared" si="2"/>
        <v>0</v>
      </c>
    </row>
    <row r="36" spans="3:10">
      <c r="C36" s="65" t="s">
        <v>146</v>
      </c>
      <c r="D36" s="65" t="s">
        <v>166</v>
      </c>
      <c r="E36" s="65" t="s">
        <v>5</v>
      </c>
      <c r="F36" s="55" t="str">
        <f t="shared" si="1"/>
        <v>CENTRALE6Enseigne 20SM</v>
      </c>
      <c r="G36" s="16">
        <f>VLOOKUP($F36,Planning_commercial!$E$23:$J$58,2,FALSE)</f>
        <v>100</v>
      </c>
      <c r="H36" s="67">
        <f t="shared" si="0"/>
        <v>0</v>
      </c>
      <c r="I36" s="9">
        <f>VLOOKUP($F36,Planning_commercial!$E$23:$J$58,3,FALSE)</f>
        <v>0</v>
      </c>
      <c r="J36" s="16">
        <f t="shared" si="2"/>
        <v>0</v>
      </c>
    </row>
    <row r="37" spans="3:10">
      <c r="C37" s="65" t="s">
        <v>146</v>
      </c>
      <c r="D37" s="65" t="s">
        <v>167</v>
      </c>
      <c r="E37" s="65" t="s">
        <v>5</v>
      </c>
      <c r="F37" s="55" t="str">
        <f t="shared" si="1"/>
        <v>CENTRALE6Enseigne 21SM</v>
      </c>
      <c r="G37" s="16">
        <f>VLOOKUP($F37,Planning_commercial!$E$23:$J$58,2,FALSE)</f>
        <v>800</v>
      </c>
      <c r="H37" s="67">
        <f t="shared" si="0"/>
        <v>0</v>
      </c>
      <c r="I37" s="9">
        <f>VLOOKUP($F37,Planning_commercial!$E$23:$J$58,3,FALSE)</f>
        <v>0</v>
      </c>
      <c r="J37" s="16">
        <f t="shared" si="2"/>
        <v>0</v>
      </c>
    </row>
    <row r="38" spans="3:10">
      <c r="C38" s="65" t="s">
        <v>146</v>
      </c>
      <c r="D38" s="65" t="s">
        <v>168</v>
      </c>
      <c r="E38" s="65" t="s">
        <v>5</v>
      </c>
      <c r="F38" s="55" t="str">
        <f t="shared" si="1"/>
        <v>CENTRALE6Enseigne 22SM</v>
      </c>
      <c r="G38" s="16">
        <f>VLOOKUP($F38,Planning_commercial!$E$23:$J$58,2,FALSE)</f>
        <v>519</v>
      </c>
      <c r="H38" s="67">
        <f t="shared" si="0"/>
        <v>0</v>
      </c>
      <c r="I38" s="9">
        <f>VLOOKUP($F38,Planning_commercial!$E$23:$J$58,3,FALSE)</f>
        <v>0</v>
      </c>
      <c r="J38" s="16">
        <f t="shared" si="2"/>
        <v>0</v>
      </c>
    </row>
    <row r="39" spans="3:10" s="2" customFormat="1">
      <c r="C39" s="6"/>
      <c r="D39" s="6"/>
      <c r="E39" s="6"/>
      <c r="F39" s="6"/>
      <c r="G39" s="6"/>
      <c r="H39" s="6"/>
      <c r="I39" s="10" t="s">
        <v>25</v>
      </c>
      <c r="J39" s="11">
        <f>SUM(J17:J38)</f>
        <v>0</v>
      </c>
    </row>
    <row r="40" spans="3:10" s="2" customFormat="1">
      <c r="C40" s="4"/>
      <c r="D40" s="4"/>
      <c r="E40" s="4"/>
      <c r="F40" s="4"/>
      <c r="G40" s="4"/>
      <c r="H40" s="4"/>
      <c r="I40" s="4"/>
    </row>
    <row r="41" spans="3:10" s="2" customFormat="1">
      <c r="C41" s="4"/>
      <c r="D41" s="4"/>
      <c r="E41" s="4"/>
      <c r="F41" s="4"/>
      <c r="G41" s="4"/>
      <c r="H41" s="4"/>
      <c r="I41" s="4"/>
    </row>
    <row r="42" spans="3:10" s="2" customFormat="1">
      <c r="C42" s="4"/>
      <c r="D42" s="4"/>
      <c r="E42" s="4"/>
      <c r="F42" s="4"/>
      <c r="G42" s="4"/>
      <c r="H42" s="4"/>
      <c r="I42" s="4"/>
    </row>
    <row r="43" spans="3:10" s="2" customFormat="1" ht="30" customHeight="1">
      <c r="C43" s="24" t="s">
        <v>26</v>
      </c>
      <c r="D43" s="25" t="s">
        <v>24</v>
      </c>
      <c r="E43" s="26" t="s">
        <v>100</v>
      </c>
      <c r="F43" s="26"/>
      <c r="G43" s="84" t="s">
        <v>135</v>
      </c>
      <c r="H43" s="4"/>
      <c r="I43" s="4"/>
    </row>
    <row r="44" spans="3:10" s="2" customFormat="1">
      <c r="C44" s="12" t="s">
        <v>10</v>
      </c>
      <c r="D44" s="85">
        <f>$J$39</f>
        <v>0</v>
      </c>
      <c r="E44" s="85">
        <f>+TRIM1</f>
        <v>0</v>
      </c>
      <c r="F44" s="85"/>
      <c r="G44" s="86">
        <f>D44*4*E44</f>
        <v>0</v>
      </c>
      <c r="H44" s="5"/>
      <c r="I44" s="4"/>
    </row>
    <row r="45" spans="3:10" s="2" customFormat="1">
      <c r="C45" s="12" t="s">
        <v>11</v>
      </c>
      <c r="D45" s="85">
        <f t="shared" ref="D45:D55" si="3">$J$39</f>
        <v>0</v>
      </c>
      <c r="E45" s="85">
        <f>+TRIM1</f>
        <v>0</v>
      </c>
      <c r="F45" s="85"/>
      <c r="G45" s="86">
        <f t="shared" ref="G45:G55" si="4">D45*4*E45</f>
        <v>0</v>
      </c>
      <c r="H45" s="5"/>
      <c r="I45" s="4"/>
    </row>
    <row r="46" spans="3:10" s="2" customFormat="1">
      <c r="C46" s="12" t="s">
        <v>12</v>
      </c>
      <c r="D46" s="85">
        <f t="shared" si="3"/>
        <v>0</v>
      </c>
      <c r="E46" s="85">
        <f>+TRIM1</f>
        <v>0</v>
      </c>
      <c r="F46" s="85"/>
      <c r="G46" s="86">
        <f t="shared" si="4"/>
        <v>0</v>
      </c>
      <c r="H46" s="5"/>
      <c r="I46" s="4"/>
    </row>
    <row r="47" spans="3:10" s="2" customFormat="1">
      <c r="C47" s="12" t="s">
        <v>13</v>
      </c>
      <c r="D47" s="85">
        <f t="shared" si="3"/>
        <v>0</v>
      </c>
      <c r="E47" s="85">
        <f>+TRIM2</f>
        <v>0</v>
      </c>
      <c r="F47" s="85"/>
      <c r="G47" s="86">
        <f t="shared" si="4"/>
        <v>0</v>
      </c>
      <c r="H47" s="5"/>
      <c r="I47" s="4"/>
    </row>
    <row r="48" spans="3:10" s="2" customFormat="1">
      <c r="C48" s="12" t="s">
        <v>14</v>
      </c>
      <c r="D48" s="85">
        <f t="shared" si="3"/>
        <v>0</v>
      </c>
      <c r="E48" s="85">
        <f>+TRIM2</f>
        <v>0</v>
      </c>
      <c r="F48" s="85"/>
      <c r="G48" s="86">
        <f t="shared" si="4"/>
        <v>0</v>
      </c>
      <c r="H48" s="5"/>
      <c r="I48" s="4"/>
    </row>
    <row r="49" spans="3:9" s="2" customFormat="1">
      <c r="C49" s="12" t="s">
        <v>15</v>
      </c>
      <c r="D49" s="85">
        <f t="shared" si="3"/>
        <v>0</v>
      </c>
      <c r="E49" s="85">
        <f>+TRIM2</f>
        <v>0</v>
      </c>
      <c r="F49" s="85"/>
      <c r="G49" s="86">
        <f t="shared" si="4"/>
        <v>0</v>
      </c>
      <c r="H49" s="5"/>
      <c r="I49" s="4"/>
    </row>
    <row r="50" spans="3:9" s="2" customFormat="1">
      <c r="C50" s="12" t="s">
        <v>16</v>
      </c>
      <c r="D50" s="85">
        <f t="shared" si="3"/>
        <v>0</v>
      </c>
      <c r="E50" s="85">
        <f>+TRIM3</f>
        <v>0</v>
      </c>
      <c r="F50" s="85"/>
      <c r="G50" s="86">
        <f t="shared" si="4"/>
        <v>0</v>
      </c>
      <c r="H50" s="5"/>
      <c r="I50" s="4"/>
    </row>
    <row r="51" spans="3:9" s="2" customFormat="1">
      <c r="C51" s="12" t="s">
        <v>17</v>
      </c>
      <c r="D51" s="85">
        <f t="shared" si="3"/>
        <v>0</v>
      </c>
      <c r="E51" s="85">
        <f>+TRIM3</f>
        <v>0</v>
      </c>
      <c r="F51" s="85"/>
      <c r="G51" s="86">
        <f t="shared" si="4"/>
        <v>0</v>
      </c>
      <c r="H51" s="5"/>
      <c r="I51" s="4"/>
    </row>
    <row r="52" spans="3:9" s="2" customFormat="1">
      <c r="C52" s="12" t="s">
        <v>18</v>
      </c>
      <c r="D52" s="85">
        <f t="shared" si="3"/>
        <v>0</v>
      </c>
      <c r="E52" s="85">
        <f>+TRIM3</f>
        <v>0</v>
      </c>
      <c r="F52" s="85"/>
      <c r="G52" s="86">
        <f t="shared" si="4"/>
        <v>0</v>
      </c>
      <c r="H52" s="5"/>
      <c r="I52" s="4"/>
    </row>
    <row r="53" spans="3:9" s="2" customFormat="1">
      <c r="C53" s="12" t="s">
        <v>19</v>
      </c>
      <c r="D53" s="85">
        <f t="shared" si="3"/>
        <v>0</v>
      </c>
      <c r="E53" s="85">
        <f>+TRIM4</f>
        <v>0</v>
      </c>
      <c r="F53" s="85"/>
      <c r="G53" s="86">
        <f t="shared" si="4"/>
        <v>0</v>
      </c>
      <c r="H53" s="5"/>
      <c r="I53" s="4"/>
    </row>
    <row r="54" spans="3:9" s="2" customFormat="1">
      <c r="C54" s="12" t="s">
        <v>20</v>
      </c>
      <c r="D54" s="85">
        <f t="shared" si="3"/>
        <v>0</v>
      </c>
      <c r="E54" s="85">
        <f>+TRIM4</f>
        <v>0</v>
      </c>
      <c r="F54" s="85"/>
      <c r="G54" s="86">
        <f t="shared" si="4"/>
        <v>0</v>
      </c>
      <c r="H54" s="5"/>
      <c r="I54" s="4"/>
    </row>
    <row r="55" spans="3:9" s="2" customFormat="1">
      <c r="C55" s="12" t="s">
        <v>21</v>
      </c>
      <c r="D55" s="85">
        <f t="shared" si="3"/>
        <v>0</v>
      </c>
      <c r="E55" s="85">
        <f>+TRIM4</f>
        <v>0</v>
      </c>
      <c r="F55" s="85"/>
      <c r="G55" s="86">
        <f t="shared" si="4"/>
        <v>0</v>
      </c>
      <c r="H55" s="5"/>
      <c r="I55" s="4"/>
    </row>
    <row r="56" spans="3:9" s="2" customFormat="1"/>
    <row r="57" spans="3:9" s="2" customFormat="1"/>
    <row r="58" spans="3:9" s="2" customFormat="1"/>
    <row r="59" spans="3:9" s="2" customFormat="1"/>
    <row r="60" spans="3:9" s="2" customFormat="1"/>
    <row r="61" spans="3:9" s="2" customFormat="1"/>
    <row r="62" spans="3:9" s="2" customFormat="1"/>
    <row r="63" spans="3:9" s="2" customFormat="1"/>
    <row r="64" spans="3:9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pans="3:4" s="2" customFormat="1">
      <c r="C97" s="3" t="s">
        <v>31</v>
      </c>
      <c r="D97" s="3" t="s">
        <v>22</v>
      </c>
    </row>
    <row r="98" spans="3:4" s="2" customFormat="1">
      <c r="C98" s="23" t="s">
        <v>10</v>
      </c>
      <c r="D98" s="19">
        <v>1</v>
      </c>
    </row>
    <row r="99" spans="3:4" s="2" customFormat="1">
      <c r="C99" s="23" t="s">
        <v>11</v>
      </c>
      <c r="D99" s="19">
        <v>2</v>
      </c>
    </row>
    <row r="100" spans="3:4" s="2" customFormat="1">
      <c r="C100" s="23" t="s">
        <v>12</v>
      </c>
      <c r="D100" s="19">
        <v>3</v>
      </c>
    </row>
    <row r="101" spans="3:4" s="2" customFormat="1">
      <c r="C101" s="23" t="s">
        <v>13</v>
      </c>
      <c r="D101" s="19">
        <v>4</v>
      </c>
    </row>
    <row r="102" spans="3:4" s="2" customFormat="1">
      <c r="C102" s="23" t="s">
        <v>14</v>
      </c>
      <c r="D102" s="19">
        <v>5</v>
      </c>
    </row>
    <row r="103" spans="3:4" s="2" customFormat="1">
      <c r="C103" s="23" t="s">
        <v>15</v>
      </c>
      <c r="D103" s="19">
        <v>6</v>
      </c>
    </row>
    <row r="104" spans="3:4" s="2" customFormat="1">
      <c r="C104" s="23" t="s">
        <v>16</v>
      </c>
      <c r="D104" s="19">
        <v>7</v>
      </c>
    </row>
    <row r="105" spans="3:4" s="2" customFormat="1">
      <c r="C105" s="23" t="s">
        <v>17</v>
      </c>
      <c r="D105" s="19">
        <v>8</v>
      </c>
    </row>
    <row r="106" spans="3:4" s="2" customFormat="1">
      <c r="C106" s="23" t="s">
        <v>18</v>
      </c>
      <c r="D106" s="19">
        <v>9</v>
      </c>
    </row>
    <row r="107" spans="3:4" s="2" customFormat="1">
      <c r="C107" s="23" t="s">
        <v>19</v>
      </c>
      <c r="D107" s="19">
        <v>10</v>
      </c>
    </row>
    <row r="108" spans="3:4" s="2" customFormat="1">
      <c r="C108" s="23" t="s">
        <v>20</v>
      </c>
      <c r="D108" s="19">
        <v>11</v>
      </c>
    </row>
    <row r="109" spans="3:4" s="2" customFormat="1">
      <c r="C109" s="23" t="s">
        <v>21</v>
      </c>
      <c r="D109" s="19">
        <v>12</v>
      </c>
    </row>
    <row r="110" spans="3:4" s="2" customFormat="1">
      <c r="C110" s="23" t="s">
        <v>89</v>
      </c>
      <c r="D110" s="19">
        <v>13</v>
      </c>
    </row>
    <row r="111" spans="3:4" s="2" customFormat="1">
      <c r="D111" s="19">
        <v>14</v>
      </c>
    </row>
    <row r="112" spans="3:4" s="2" customFormat="1">
      <c r="D112" s="19">
        <v>15</v>
      </c>
    </row>
    <row r="113" spans="4:4" s="2" customFormat="1">
      <c r="D113" s="19">
        <v>16</v>
      </c>
    </row>
    <row r="114" spans="4:4" s="2" customFormat="1">
      <c r="D114" s="19">
        <v>17</v>
      </c>
    </row>
    <row r="115" spans="4:4" s="2" customFormat="1">
      <c r="D115" s="19">
        <v>18</v>
      </c>
    </row>
    <row r="116" spans="4:4" s="2" customFormat="1">
      <c r="D116" s="19">
        <v>19</v>
      </c>
    </row>
    <row r="117" spans="4:4" s="2" customFormat="1">
      <c r="D117" s="19">
        <v>20</v>
      </c>
    </row>
    <row r="118" spans="4:4" s="2" customFormat="1">
      <c r="D118" s="19">
        <v>21</v>
      </c>
    </row>
    <row r="119" spans="4:4" s="2" customFormat="1">
      <c r="D119" s="19">
        <v>22</v>
      </c>
    </row>
    <row r="120" spans="4:4" s="2" customFormat="1">
      <c r="D120" s="19">
        <v>23</v>
      </c>
    </row>
    <row r="121" spans="4:4" s="2" customFormat="1">
      <c r="D121" s="19">
        <v>24</v>
      </c>
    </row>
    <row r="122" spans="4:4" s="2" customFormat="1">
      <c r="D122" s="19">
        <v>25</v>
      </c>
    </row>
    <row r="123" spans="4:4" s="2" customFormat="1">
      <c r="D123" s="19">
        <v>26</v>
      </c>
    </row>
    <row r="124" spans="4:4" s="2" customFormat="1">
      <c r="D124" s="19">
        <v>27</v>
      </c>
    </row>
    <row r="125" spans="4:4" s="2" customFormat="1">
      <c r="D125" s="19">
        <v>28</v>
      </c>
    </row>
    <row r="126" spans="4:4" s="2" customFormat="1">
      <c r="D126" s="19">
        <v>29</v>
      </c>
    </row>
    <row r="127" spans="4:4" s="2" customFormat="1">
      <c r="D127" s="19">
        <v>30</v>
      </c>
    </row>
    <row r="128" spans="4:4" s="2" customFormat="1">
      <c r="D128" s="19">
        <v>31</v>
      </c>
    </row>
    <row r="129" spans="4:4" s="2" customFormat="1">
      <c r="D129" s="19">
        <v>32</v>
      </c>
    </row>
    <row r="130" spans="4:4" s="2" customFormat="1">
      <c r="D130" s="19">
        <v>33</v>
      </c>
    </row>
    <row r="131" spans="4:4" s="2" customFormat="1">
      <c r="D131" s="19">
        <v>34</v>
      </c>
    </row>
    <row r="132" spans="4:4" s="2" customFormat="1">
      <c r="D132" s="19">
        <v>35</v>
      </c>
    </row>
    <row r="133" spans="4:4" s="2" customFormat="1">
      <c r="D133" s="19">
        <v>36</v>
      </c>
    </row>
    <row r="134" spans="4:4" s="2" customFormat="1">
      <c r="D134" s="19">
        <v>37</v>
      </c>
    </row>
    <row r="135" spans="4:4" s="2" customFormat="1">
      <c r="D135" s="19">
        <v>38</v>
      </c>
    </row>
    <row r="136" spans="4:4" s="2" customFormat="1">
      <c r="D136" s="19">
        <v>39</v>
      </c>
    </row>
    <row r="137" spans="4:4" s="2" customFormat="1">
      <c r="D137" s="19">
        <v>40</v>
      </c>
    </row>
    <row r="138" spans="4:4" s="2" customFormat="1">
      <c r="D138" s="19">
        <v>41</v>
      </c>
    </row>
    <row r="139" spans="4:4" s="2" customFormat="1">
      <c r="D139" s="19">
        <v>42</v>
      </c>
    </row>
    <row r="140" spans="4:4" s="2" customFormat="1">
      <c r="D140" s="19">
        <v>43</v>
      </c>
    </row>
    <row r="141" spans="4:4" s="2" customFormat="1">
      <c r="D141" s="19">
        <v>44</v>
      </c>
    </row>
    <row r="142" spans="4:4" s="2" customFormat="1">
      <c r="D142" s="19">
        <v>45</v>
      </c>
    </row>
    <row r="143" spans="4:4" s="2" customFormat="1">
      <c r="D143" s="19">
        <v>46</v>
      </c>
    </row>
    <row r="144" spans="4:4" s="2" customFormat="1">
      <c r="D144" s="19">
        <v>47</v>
      </c>
    </row>
    <row r="145" spans="4:4" s="2" customFormat="1">
      <c r="D145" s="19">
        <v>48</v>
      </c>
    </row>
    <row r="146" spans="4:4" s="2" customFormat="1">
      <c r="D146" s="19">
        <v>49</v>
      </c>
    </row>
    <row r="147" spans="4:4" s="2" customFormat="1">
      <c r="D147" s="19">
        <v>50</v>
      </c>
    </row>
    <row r="148" spans="4:4" s="2" customFormat="1">
      <c r="D148" s="19">
        <v>51</v>
      </c>
    </row>
    <row r="149" spans="4:4" s="2" customFormat="1">
      <c r="D149" s="19">
        <v>52</v>
      </c>
    </row>
    <row r="150" spans="4:4" s="2" customFormat="1"/>
    <row r="151" spans="4:4" s="2" customFormat="1"/>
  </sheetData>
  <sheetProtection password="8D28" sheet="1" objects="1" scenarios="1" selectLockedCells="1"/>
  <mergeCells count="5">
    <mergeCell ref="C1:J1"/>
    <mergeCell ref="D7:H7"/>
    <mergeCell ref="D8:H8"/>
    <mergeCell ref="D5:H5"/>
    <mergeCell ref="D6:H6"/>
  </mergeCells>
  <dataValidations count="2">
    <dataValidation type="list" allowBlank="1" showInputMessage="1" showErrorMessage="1" sqref="D13">
      <formula1>$D$98:$D$150</formula1>
    </dataValidation>
    <dataValidation type="list" allowBlank="1" showInputMessage="1" showErrorMessage="1" sqref="D10:D12">
      <formula1>$C$98:$C$110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31"/>
  <sheetViews>
    <sheetView windowProtection="1" showGridLines="0" zoomScale="75" zoomScaleNormal="75" workbookViewId="0">
      <selection activeCell="G17" sqref="G17"/>
    </sheetView>
  </sheetViews>
  <sheetFormatPr baseColWidth="10" defaultRowHeight="16.5"/>
  <cols>
    <col min="1" max="2" width="11.42578125" style="2"/>
    <col min="3" max="3" width="37.140625" style="1" bestFit="1" customWidth="1"/>
    <col min="4" max="4" width="33.7109375" style="1" customWidth="1"/>
    <col min="5" max="5" width="30.7109375" style="1" customWidth="1"/>
    <col min="6" max="6" width="28.140625" style="1" customWidth="1"/>
    <col min="7" max="7" width="29.28515625" style="1" customWidth="1"/>
    <col min="8" max="8" width="19.140625" style="1" bestFit="1" customWidth="1"/>
    <col min="9" max="9" width="14.7109375" style="1" bestFit="1" customWidth="1"/>
    <col min="10" max="41" width="11.42578125" style="2"/>
    <col min="42" max="16384" width="11.42578125" style="1"/>
  </cols>
  <sheetData>
    <row r="1" spans="3:9" s="2" customFormat="1" ht="31.5">
      <c r="C1" s="83" t="s">
        <v>134</v>
      </c>
      <c r="D1" s="83"/>
      <c r="E1" s="83"/>
      <c r="F1" s="83"/>
      <c r="G1" s="83"/>
      <c r="H1" s="83"/>
      <c r="I1" s="83"/>
    </row>
    <row r="2" spans="3:9" s="2" customFormat="1" ht="17.25" thickBot="1"/>
    <row r="3" spans="3:9" s="2" customFormat="1" ht="17.25" thickBot="1">
      <c r="C3" s="17" t="s">
        <v>32</v>
      </c>
      <c r="D3" s="18" t="s">
        <v>29</v>
      </c>
      <c r="E3" s="15"/>
      <c r="F3" s="17" t="s">
        <v>94</v>
      </c>
      <c r="G3" s="64">
        <f>Planning_commercial!G6</f>
        <v>0</v>
      </c>
    </row>
    <row r="4" spans="3:9" ht="6" customHeight="1">
      <c r="C4" s="6"/>
      <c r="D4" s="6"/>
      <c r="E4" s="6"/>
      <c r="F4" s="6"/>
      <c r="G4" s="6"/>
      <c r="H4" s="6"/>
      <c r="I4" s="2"/>
    </row>
    <row r="5" spans="3:9" s="2" customFormat="1">
      <c r="C5" s="30" t="s">
        <v>108</v>
      </c>
      <c r="D5" s="82">
        <f>Planning_commercial!C8</f>
        <v>0</v>
      </c>
      <c r="E5" s="82"/>
      <c r="F5" s="82"/>
      <c r="G5" s="82"/>
      <c r="H5" s="6"/>
    </row>
    <row r="6" spans="3:9" s="2" customFormat="1">
      <c r="C6" s="30" t="s">
        <v>23</v>
      </c>
      <c r="D6" s="82">
        <f>Planning_commercial!C9</f>
        <v>0</v>
      </c>
      <c r="E6" s="82"/>
      <c r="F6" s="82"/>
      <c r="G6" s="82"/>
      <c r="H6" s="6"/>
    </row>
    <row r="7" spans="3:9" s="2" customFormat="1">
      <c r="C7" s="30" t="s">
        <v>27</v>
      </c>
      <c r="D7" s="82">
        <f>Planning_commercial!C10</f>
        <v>0</v>
      </c>
      <c r="E7" s="82"/>
      <c r="F7" s="82"/>
      <c r="G7" s="82"/>
      <c r="H7" s="6"/>
    </row>
    <row r="8" spans="3:9">
      <c r="C8" s="30" t="s">
        <v>28</v>
      </c>
      <c r="D8" s="82">
        <f>Planning_commercial!C11</f>
        <v>0</v>
      </c>
      <c r="E8" s="82"/>
      <c r="F8" s="82"/>
      <c r="G8" s="82"/>
      <c r="H8" s="6"/>
      <c r="I8" s="2"/>
    </row>
    <row r="9" spans="3:9" ht="11.25" customHeight="1" thickBot="1">
      <c r="C9" s="6"/>
      <c r="D9" s="6"/>
      <c r="E9" s="6"/>
      <c r="F9" s="6"/>
      <c r="G9" s="6"/>
      <c r="H9" s="6"/>
      <c r="I9" s="2"/>
    </row>
    <row r="10" spans="3:9" ht="17.25" thickBot="1">
      <c r="C10" s="31" t="s">
        <v>101</v>
      </c>
      <c r="D10" s="63"/>
      <c r="E10" s="6"/>
      <c r="F10" s="6"/>
      <c r="G10" s="6"/>
      <c r="H10" s="6"/>
      <c r="I10" s="2"/>
    </row>
    <row r="11" spans="3:9" ht="17.25" thickBot="1">
      <c r="C11" s="62" t="s">
        <v>107</v>
      </c>
      <c r="D11" s="63"/>
      <c r="E11" s="6"/>
      <c r="F11" s="6"/>
      <c r="G11" s="6"/>
      <c r="H11" s="6"/>
      <c r="I11" s="2"/>
    </row>
    <row r="12" spans="3:9">
      <c r="C12" s="2"/>
      <c r="D12" s="2"/>
      <c r="E12" s="6"/>
      <c r="F12" s="6"/>
      <c r="G12" s="6"/>
      <c r="H12" s="6"/>
      <c r="I12" s="2"/>
    </row>
    <row r="13" spans="3:9">
      <c r="C13" s="4"/>
      <c r="D13" s="4"/>
      <c r="E13" s="4"/>
      <c r="F13" s="4"/>
      <c r="G13" s="4"/>
      <c r="H13" s="4"/>
      <c r="I13" s="2"/>
    </row>
    <row r="14" spans="3:9">
      <c r="C14" s="7" t="s">
        <v>102</v>
      </c>
      <c r="D14" s="7" t="s">
        <v>103</v>
      </c>
      <c r="E14" s="7" t="s">
        <v>104</v>
      </c>
      <c r="F14" s="7" t="s">
        <v>105</v>
      </c>
      <c r="G14" s="7" t="s">
        <v>106</v>
      </c>
      <c r="H14" s="4"/>
      <c r="I14" s="2"/>
    </row>
    <row r="15" spans="3:9" s="2" customFormat="1">
      <c r="C15" s="65">
        <v>2010</v>
      </c>
      <c r="D15" s="65"/>
      <c r="E15" s="65"/>
      <c r="F15" s="66"/>
      <c r="G15" s="66"/>
      <c r="H15" s="61">
        <f>IF(ISERROR(AVERAGE(D15:G15)),0,AVERAGE(D15:G15))</f>
        <v>0</v>
      </c>
    </row>
    <row r="16" spans="3:9" s="2" customFormat="1">
      <c r="C16" s="65">
        <v>2009</v>
      </c>
      <c r="D16" s="65"/>
      <c r="E16" s="65"/>
      <c r="F16" s="66"/>
      <c r="G16" s="66"/>
      <c r="H16" s="61">
        <f t="shared" ref="H16:H17" si="0">IF(ISERROR(AVERAGE(D16:G16)),0,AVERAGE(D16:G16))</f>
        <v>0</v>
      </c>
    </row>
    <row r="17" spans="3:8" s="2" customFormat="1">
      <c r="C17" s="65">
        <v>2008</v>
      </c>
      <c r="D17" s="65"/>
      <c r="E17" s="65"/>
      <c r="F17" s="66"/>
      <c r="G17" s="66"/>
      <c r="H17" s="61">
        <f t="shared" si="0"/>
        <v>0</v>
      </c>
    </row>
    <row r="18" spans="3:8" s="2" customFormat="1">
      <c r="C18" s="77" t="s">
        <v>130</v>
      </c>
      <c r="D18" s="77">
        <f>IF(ISERROR(D15/$H15),0,(D15/$H15))</f>
        <v>0</v>
      </c>
      <c r="E18" s="77">
        <f t="shared" ref="E18:G18" si="1">IF(ISERROR(E15/$H15),0,(E15/$H15))</f>
        <v>0</v>
      </c>
      <c r="F18" s="77">
        <f t="shared" si="1"/>
        <v>0</v>
      </c>
      <c r="G18" s="77">
        <f t="shared" si="1"/>
        <v>0</v>
      </c>
      <c r="H18" s="4"/>
    </row>
    <row r="19" spans="3:8" s="2" customFormat="1">
      <c r="C19" s="77" t="s">
        <v>131</v>
      </c>
      <c r="D19" s="77">
        <f>IF(ISERROR(D16/$H16),0,(D16/$H16))</f>
        <v>0</v>
      </c>
      <c r="E19" s="77">
        <f t="shared" ref="E19:G19" si="2">IF(ISERROR(E16/$H16),0,(E16/$H16))</f>
        <v>0</v>
      </c>
      <c r="F19" s="77">
        <f>IF(ISERROR(F16/$H16),0,(F16/$H16))</f>
        <v>0</v>
      </c>
      <c r="G19" s="77">
        <f t="shared" si="2"/>
        <v>0</v>
      </c>
      <c r="H19" s="4"/>
    </row>
    <row r="20" spans="3:8" s="2" customFormat="1">
      <c r="C20" s="77" t="s">
        <v>132</v>
      </c>
      <c r="D20" s="77">
        <f>IF(ISERROR(D17/$H17),0,(D17/$H17))</f>
        <v>0</v>
      </c>
      <c r="E20" s="77">
        <f t="shared" ref="E20:G20" si="3">IF(ISERROR(E17/$H17),0,(E17/$H17))</f>
        <v>0</v>
      </c>
      <c r="F20" s="77">
        <f t="shared" si="3"/>
        <v>0</v>
      </c>
      <c r="G20" s="77">
        <f>IF(ISERROR(G17/$H17),0,(G17/$H17))</f>
        <v>0</v>
      </c>
      <c r="H20" s="4"/>
    </row>
    <row r="21" spans="3:8" s="2" customFormat="1">
      <c r="C21" s="77" t="s">
        <v>133</v>
      </c>
      <c r="D21" s="77">
        <f>AVERAGE(D18:D20)</f>
        <v>0</v>
      </c>
      <c r="E21" s="77">
        <f t="shared" ref="E21:G21" si="4">AVERAGE(E18:E20)</f>
        <v>0</v>
      </c>
      <c r="F21" s="77">
        <f t="shared" si="4"/>
        <v>0</v>
      </c>
      <c r="G21" s="77">
        <f t="shared" si="4"/>
        <v>0</v>
      </c>
      <c r="H21" s="4"/>
    </row>
    <row r="22" spans="3:8" s="2" customFormat="1">
      <c r="C22" s="4"/>
      <c r="D22" s="76"/>
      <c r="E22" s="76"/>
      <c r="F22" s="76"/>
      <c r="G22" s="76"/>
      <c r="H22" s="4"/>
    </row>
    <row r="23" spans="3:8" s="2" customFormat="1" ht="30" customHeight="1">
      <c r="C23" s="24" t="s">
        <v>26</v>
      </c>
      <c r="D23" s="26" t="s">
        <v>133</v>
      </c>
      <c r="F23" s="4"/>
      <c r="G23" s="4"/>
      <c r="H23" s="4"/>
    </row>
    <row r="24" spans="3:8" s="2" customFormat="1">
      <c r="C24" s="12" t="s">
        <v>10</v>
      </c>
      <c r="D24" s="13">
        <f>TRIM1</f>
        <v>0</v>
      </c>
      <c r="F24" s="4"/>
      <c r="G24" s="5"/>
      <c r="H24" s="4"/>
    </row>
    <row r="25" spans="3:8" s="2" customFormat="1">
      <c r="C25" s="12" t="s">
        <v>11</v>
      </c>
      <c r="D25" s="13">
        <f>TRIM1</f>
        <v>0</v>
      </c>
      <c r="F25" s="4"/>
      <c r="G25" s="5"/>
      <c r="H25" s="4"/>
    </row>
    <row r="26" spans="3:8" s="2" customFormat="1">
      <c r="C26" s="12" t="s">
        <v>12</v>
      </c>
      <c r="D26" s="13">
        <f>TRIM1</f>
        <v>0</v>
      </c>
      <c r="F26" s="4"/>
      <c r="G26" s="5"/>
      <c r="H26" s="4"/>
    </row>
    <row r="27" spans="3:8" s="2" customFormat="1">
      <c r="C27" s="12" t="s">
        <v>13</v>
      </c>
      <c r="D27" s="13">
        <f>+TRIM2</f>
        <v>0</v>
      </c>
      <c r="F27" s="4"/>
      <c r="G27" s="5"/>
      <c r="H27" s="4"/>
    </row>
    <row r="28" spans="3:8" s="2" customFormat="1">
      <c r="C28" s="12" t="s">
        <v>14</v>
      </c>
      <c r="D28" s="13">
        <f>+TRIM2</f>
        <v>0</v>
      </c>
      <c r="F28" s="4"/>
      <c r="G28" s="5"/>
      <c r="H28" s="4"/>
    </row>
    <row r="29" spans="3:8" s="2" customFormat="1">
      <c r="C29" s="12" t="s">
        <v>15</v>
      </c>
      <c r="D29" s="13">
        <f>+TRIM2</f>
        <v>0</v>
      </c>
      <c r="F29" s="4"/>
      <c r="G29" s="5"/>
      <c r="H29" s="4"/>
    </row>
    <row r="30" spans="3:8" s="2" customFormat="1">
      <c r="C30" s="12" t="s">
        <v>16</v>
      </c>
      <c r="D30" s="13">
        <f>+TRIM3</f>
        <v>0</v>
      </c>
      <c r="F30" s="4"/>
      <c r="G30" s="5"/>
      <c r="H30" s="4"/>
    </row>
    <row r="31" spans="3:8" s="2" customFormat="1">
      <c r="C31" s="12" t="s">
        <v>17</v>
      </c>
      <c r="D31" s="13">
        <f>+TRIM3</f>
        <v>0</v>
      </c>
      <c r="F31" s="4"/>
      <c r="G31" s="5"/>
      <c r="H31" s="4"/>
    </row>
    <row r="32" spans="3:8" s="2" customFormat="1">
      <c r="C32" s="12" t="s">
        <v>18</v>
      </c>
      <c r="D32" s="13">
        <f>+TRIM3</f>
        <v>0</v>
      </c>
      <c r="F32" s="4"/>
      <c r="G32" s="5"/>
      <c r="H32" s="4"/>
    </row>
    <row r="33" spans="3:8" s="2" customFormat="1">
      <c r="C33" s="12" t="s">
        <v>19</v>
      </c>
      <c r="D33" s="13">
        <f>+TRIM4</f>
        <v>0</v>
      </c>
      <c r="F33" s="4"/>
      <c r="G33" s="5"/>
      <c r="H33" s="4"/>
    </row>
    <row r="34" spans="3:8" s="2" customFormat="1">
      <c r="C34" s="12" t="s">
        <v>20</v>
      </c>
      <c r="D34" s="13">
        <f>+TRIM4</f>
        <v>0</v>
      </c>
      <c r="F34" s="4"/>
      <c r="G34" s="5"/>
      <c r="H34" s="4"/>
    </row>
    <row r="35" spans="3:8" s="2" customFormat="1">
      <c r="C35" s="12" t="s">
        <v>21</v>
      </c>
      <c r="D35" s="13">
        <f>+TRIM4</f>
        <v>0</v>
      </c>
      <c r="F35" s="4"/>
      <c r="G35" s="5"/>
      <c r="H35" s="4"/>
    </row>
    <row r="36" spans="3:8" s="2" customFormat="1"/>
    <row r="37" spans="3:8" s="2" customFormat="1"/>
    <row r="38" spans="3:8" s="2" customFormat="1"/>
    <row r="39" spans="3:8" s="2" customFormat="1"/>
    <row r="40" spans="3:8" s="2" customFormat="1"/>
    <row r="41" spans="3:8" s="2" customFormat="1"/>
    <row r="42" spans="3:8" s="2" customFormat="1"/>
    <row r="43" spans="3:8" s="2" customFormat="1"/>
    <row r="44" spans="3:8" s="2" customFormat="1"/>
    <row r="45" spans="3:8" s="2" customFormat="1"/>
    <row r="46" spans="3:8" s="2" customFormat="1"/>
    <row r="47" spans="3:8" s="2" customFormat="1"/>
    <row r="48" spans="3: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pans="3:4" s="2" customFormat="1"/>
    <row r="66" spans="3:4" s="2" customFormat="1"/>
    <row r="67" spans="3:4" s="2" customFormat="1"/>
    <row r="68" spans="3:4" s="2" customFormat="1"/>
    <row r="69" spans="3:4" s="2" customFormat="1"/>
    <row r="70" spans="3:4" s="2" customFormat="1"/>
    <row r="71" spans="3:4" s="2" customFormat="1"/>
    <row r="72" spans="3:4" s="2" customFormat="1"/>
    <row r="73" spans="3:4" s="2" customFormat="1"/>
    <row r="74" spans="3:4" s="2" customFormat="1"/>
    <row r="75" spans="3:4" s="2" customFormat="1"/>
    <row r="76" spans="3:4" s="2" customFormat="1"/>
    <row r="77" spans="3:4" s="2" customFormat="1">
      <c r="C77" s="3" t="s">
        <v>31</v>
      </c>
      <c r="D77" s="3" t="s">
        <v>22</v>
      </c>
    </row>
    <row r="78" spans="3:4" s="2" customFormat="1">
      <c r="C78" s="23" t="s">
        <v>10</v>
      </c>
      <c r="D78" s="19">
        <v>1</v>
      </c>
    </row>
    <row r="79" spans="3:4" s="2" customFormat="1">
      <c r="C79" s="23" t="s">
        <v>11</v>
      </c>
      <c r="D79" s="19">
        <v>2</v>
      </c>
    </row>
    <row r="80" spans="3:4" s="2" customFormat="1">
      <c r="C80" s="23" t="s">
        <v>12</v>
      </c>
      <c r="D80" s="19">
        <v>3</v>
      </c>
    </row>
    <row r="81" spans="3:4" s="2" customFormat="1">
      <c r="C81" s="23" t="s">
        <v>13</v>
      </c>
      <c r="D81" s="19">
        <v>4</v>
      </c>
    </row>
    <row r="82" spans="3:4" s="2" customFormat="1">
      <c r="C82" s="23" t="s">
        <v>14</v>
      </c>
      <c r="D82" s="19">
        <v>5</v>
      </c>
    </row>
    <row r="83" spans="3:4" s="2" customFormat="1">
      <c r="C83" s="23" t="s">
        <v>15</v>
      </c>
      <c r="D83" s="19">
        <v>6</v>
      </c>
    </row>
    <row r="84" spans="3:4" s="2" customFormat="1">
      <c r="C84" s="23" t="s">
        <v>16</v>
      </c>
      <c r="D84" s="19">
        <v>7</v>
      </c>
    </row>
    <row r="85" spans="3:4" s="2" customFormat="1">
      <c r="C85" s="23" t="s">
        <v>17</v>
      </c>
      <c r="D85" s="19">
        <v>8</v>
      </c>
    </row>
    <row r="86" spans="3:4" s="2" customFormat="1">
      <c r="C86" s="23" t="s">
        <v>18</v>
      </c>
      <c r="D86" s="19">
        <v>9</v>
      </c>
    </row>
    <row r="87" spans="3:4" s="2" customFormat="1">
      <c r="C87" s="23" t="s">
        <v>19</v>
      </c>
      <c r="D87" s="19">
        <v>10</v>
      </c>
    </row>
    <row r="88" spans="3:4" s="2" customFormat="1">
      <c r="C88" s="23" t="s">
        <v>20</v>
      </c>
      <c r="D88" s="19">
        <v>11</v>
      </c>
    </row>
    <row r="89" spans="3:4" s="2" customFormat="1">
      <c r="C89" s="23" t="s">
        <v>21</v>
      </c>
      <c r="D89" s="19">
        <v>12</v>
      </c>
    </row>
    <row r="90" spans="3:4" s="2" customFormat="1">
      <c r="C90" s="23" t="s">
        <v>89</v>
      </c>
      <c r="D90" s="19">
        <v>13</v>
      </c>
    </row>
    <row r="91" spans="3:4" s="2" customFormat="1">
      <c r="D91" s="19">
        <v>14</v>
      </c>
    </row>
    <row r="92" spans="3:4" s="2" customFormat="1">
      <c r="D92" s="19">
        <v>15</v>
      </c>
    </row>
    <row r="93" spans="3:4" s="2" customFormat="1">
      <c r="D93" s="19">
        <v>16</v>
      </c>
    </row>
    <row r="94" spans="3:4" s="2" customFormat="1">
      <c r="D94" s="19">
        <v>17</v>
      </c>
    </row>
    <row r="95" spans="3:4" s="2" customFormat="1">
      <c r="D95" s="19">
        <v>18</v>
      </c>
    </row>
    <row r="96" spans="3:4" s="2" customFormat="1">
      <c r="D96" s="19">
        <v>19</v>
      </c>
    </row>
    <row r="97" spans="4:4" s="2" customFormat="1">
      <c r="D97" s="19">
        <v>20</v>
      </c>
    </row>
    <row r="98" spans="4:4" s="2" customFormat="1">
      <c r="D98" s="19">
        <v>21</v>
      </c>
    </row>
    <row r="99" spans="4:4" s="2" customFormat="1">
      <c r="D99" s="19">
        <v>22</v>
      </c>
    </row>
    <row r="100" spans="4:4" s="2" customFormat="1">
      <c r="D100" s="19">
        <v>23</v>
      </c>
    </row>
    <row r="101" spans="4:4" s="2" customFormat="1">
      <c r="D101" s="19">
        <v>24</v>
      </c>
    </row>
    <row r="102" spans="4:4" s="2" customFormat="1">
      <c r="D102" s="19">
        <v>25</v>
      </c>
    </row>
    <row r="103" spans="4:4" s="2" customFormat="1">
      <c r="D103" s="19">
        <v>26</v>
      </c>
    </row>
    <row r="104" spans="4:4" s="2" customFormat="1">
      <c r="D104" s="19">
        <v>27</v>
      </c>
    </row>
    <row r="105" spans="4:4" s="2" customFormat="1">
      <c r="D105" s="19">
        <v>28</v>
      </c>
    </row>
    <row r="106" spans="4:4" s="2" customFormat="1">
      <c r="D106" s="19">
        <v>29</v>
      </c>
    </row>
    <row r="107" spans="4:4" s="2" customFormat="1">
      <c r="D107" s="19">
        <v>30</v>
      </c>
    </row>
    <row r="108" spans="4:4" s="2" customFormat="1">
      <c r="D108" s="19">
        <v>31</v>
      </c>
    </row>
    <row r="109" spans="4:4" s="2" customFormat="1">
      <c r="D109" s="19">
        <v>32</v>
      </c>
    </row>
    <row r="110" spans="4:4" s="2" customFormat="1">
      <c r="D110" s="19">
        <v>33</v>
      </c>
    </row>
    <row r="111" spans="4:4" s="2" customFormat="1">
      <c r="D111" s="19">
        <v>34</v>
      </c>
    </row>
    <row r="112" spans="4:4" s="2" customFormat="1">
      <c r="D112" s="19">
        <v>35</v>
      </c>
    </row>
    <row r="113" spans="4:4" s="2" customFormat="1">
      <c r="D113" s="19">
        <v>36</v>
      </c>
    </row>
    <row r="114" spans="4:4" s="2" customFormat="1">
      <c r="D114" s="19">
        <v>37</v>
      </c>
    </row>
    <row r="115" spans="4:4" s="2" customFormat="1">
      <c r="D115" s="19">
        <v>38</v>
      </c>
    </row>
    <row r="116" spans="4:4" s="2" customFormat="1">
      <c r="D116" s="19">
        <v>39</v>
      </c>
    </row>
    <row r="117" spans="4:4" s="2" customFormat="1">
      <c r="D117" s="19">
        <v>40</v>
      </c>
    </row>
    <row r="118" spans="4:4" s="2" customFormat="1">
      <c r="D118" s="19">
        <v>41</v>
      </c>
    </row>
    <row r="119" spans="4:4" s="2" customFormat="1">
      <c r="D119" s="19">
        <v>42</v>
      </c>
    </row>
    <row r="120" spans="4:4" s="2" customFormat="1">
      <c r="D120" s="19">
        <v>43</v>
      </c>
    </row>
    <row r="121" spans="4:4" s="2" customFormat="1">
      <c r="D121" s="19">
        <v>44</v>
      </c>
    </row>
    <row r="122" spans="4:4" s="2" customFormat="1">
      <c r="D122" s="19">
        <v>45</v>
      </c>
    </row>
    <row r="123" spans="4:4" s="2" customFormat="1">
      <c r="D123" s="19">
        <v>46</v>
      </c>
    </row>
    <row r="124" spans="4:4" s="2" customFormat="1">
      <c r="D124" s="19">
        <v>47</v>
      </c>
    </row>
    <row r="125" spans="4:4" s="2" customFormat="1">
      <c r="D125" s="19">
        <v>48</v>
      </c>
    </row>
    <row r="126" spans="4:4" s="2" customFormat="1">
      <c r="D126" s="19">
        <v>49</v>
      </c>
    </row>
    <row r="127" spans="4:4" s="2" customFormat="1">
      <c r="D127" s="19">
        <v>50</v>
      </c>
    </row>
    <row r="128" spans="4:4" s="2" customFormat="1">
      <c r="D128" s="19">
        <v>51</v>
      </c>
    </row>
    <row r="129" spans="4:4" s="2" customFormat="1">
      <c r="D129" s="19">
        <v>52</v>
      </c>
    </row>
    <row r="130" spans="4:4" s="2" customFormat="1"/>
    <row r="131" spans="4:4" s="2" customFormat="1"/>
  </sheetData>
  <sheetProtection sheet="1" objects="1" scenarios="1" selectLockedCells="1"/>
  <mergeCells count="5">
    <mergeCell ref="C1:I1"/>
    <mergeCell ref="D5:G5"/>
    <mergeCell ref="D6:G6"/>
    <mergeCell ref="D7:G7"/>
    <mergeCell ref="D8:G8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Accueil</vt:lpstr>
      <vt:lpstr>Pas_à_Pas</vt:lpstr>
      <vt:lpstr>Planning_commercial</vt:lpstr>
      <vt:lpstr>Prévision_NPD</vt:lpstr>
      <vt:lpstr>Coef_Saisonnier</vt:lpstr>
      <vt:lpstr>TRIM1</vt:lpstr>
      <vt:lpstr>TRIM2</vt:lpstr>
      <vt:lpstr>TRIM3</vt:lpstr>
      <vt:lpstr>TRIM4</vt:lpstr>
      <vt:lpstr>VMH</vt:lpstr>
      <vt:lpstr>Coef_Saisonnier!Zone_d_impression</vt:lpstr>
      <vt:lpstr>Pas_à_Pas!Zone_d_impression</vt:lpstr>
      <vt:lpstr>Planning_commercial!Zone_d_impression</vt:lpstr>
      <vt:lpstr>Prévision_NPD!Zone_d_impression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Denise</cp:lastModifiedBy>
  <dcterms:created xsi:type="dcterms:W3CDTF">2010-11-30T15:11:21Z</dcterms:created>
  <dcterms:modified xsi:type="dcterms:W3CDTF">2014-04-17T21:00:09Z</dcterms:modified>
</cp:coreProperties>
</file>